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V:\SEGL\RSE\DON\DISPOSITIF INTEGRE\18. RI Digital\Contenus finaux\Docs RSE pour le site\Responsabilité Sociale d Entreprise\"/>
    </mc:Choice>
  </mc:AlternateContent>
  <bookViews>
    <workbookView xWindow="0" yWindow="0" windowWidth="20490" windowHeight="7530"/>
  </bookViews>
  <sheets>
    <sheet name="Bq resp - data sur 3 ans" sheetId="1" r:id="rId1"/>
    <sheet name="Chgt climat. - data sur 3 ans" sheetId="2" r:id="rId2"/>
    <sheet name="Engagement - data sur 3 ans" sheetId="3"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9" i="3" l="1"/>
  <c r="G127" i="3"/>
  <c r="F145" i="1" l="1"/>
  <c r="E145" i="1"/>
  <c r="G96" i="1"/>
  <c r="G93" i="1"/>
  <c r="F36" i="1"/>
  <c r="G25" i="1"/>
</calcChain>
</file>

<file path=xl/sharedStrings.xml><?xml version="1.0" encoding="utf-8"?>
<sst xmlns="http://schemas.openxmlformats.org/spreadsheetml/2006/main" count="1137" uniqueCount="410">
  <si>
    <t>Périmètre</t>
  </si>
  <si>
    <t>Unité</t>
  </si>
  <si>
    <t>Robeco SAM</t>
  </si>
  <si>
    <t>Groupe</t>
  </si>
  <si>
    <t>sur 100</t>
  </si>
  <si>
    <t>VIGEO</t>
  </si>
  <si>
    <t>Sustainalytics</t>
  </si>
  <si>
    <t>FTSE4GOOD</t>
  </si>
  <si>
    <t>sur 5</t>
  </si>
  <si>
    <t>MSCI</t>
  </si>
  <si>
    <t>de AAA à CCC</t>
  </si>
  <si>
    <t>BBB</t>
  </si>
  <si>
    <t>A</t>
  </si>
  <si>
    <t>Carbone Disclosure Project</t>
  </si>
  <si>
    <t>de A+ à C-</t>
  </si>
  <si>
    <t>99B</t>
  </si>
  <si>
    <t>B</t>
  </si>
  <si>
    <t>A-</t>
  </si>
  <si>
    <t>Ecovadis</t>
  </si>
  <si>
    <t>Oekom</t>
  </si>
  <si>
    <t>C [Prime]</t>
  </si>
  <si>
    <t>C-</t>
  </si>
  <si>
    <t xml:space="preserve">Nombre de collaborateurs dont les éléments de rémunération sont impactés par la note Robeco SAM </t>
  </si>
  <si>
    <t>France</t>
  </si>
  <si>
    <t>Nombre</t>
  </si>
  <si>
    <t>-</t>
  </si>
  <si>
    <t>Secteurs couverts par nos politiques sectorielles et transversales</t>
  </si>
  <si>
    <t>Temps de réponse  suite à une réclamation</t>
  </si>
  <si>
    <t>Nbr jours</t>
  </si>
  <si>
    <t>Temps de réponse de Boursorama suite à une réclamation</t>
  </si>
  <si>
    <t>Boursorama</t>
  </si>
  <si>
    <t>Dossiers traités par le médiateur, avis rendu</t>
  </si>
  <si>
    <t>Nombre de demandes de médiations</t>
  </si>
  <si>
    <t>CDN</t>
  </si>
  <si>
    <t xml:space="preserve">Périodicité des enquêtes de satisfaction </t>
  </si>
  <si>
    <t>Nbr mois</t>
  </si>
  <si>
    <t>Investissements prévus sur les systèmes d'information d'ici à 2020</t>
  </si>
  <si>
    <t>Md EUR</t>
  </si>
  <si>
    <t>Part des investissements des systèmes d'information dédiée à la sécurité</t>
  </si>
  <si>
    <t>%</t>
  </si>
  <si>
    <t>Transactions ayant fait l'objet d'une évaluation E&amp;S</t>
  </si>
  <si>
    <t>GBIS</t>
  </si>
  <si>
    <t xml:space="preserve">     Dont projets entrant dans le périmètre des Principes de l'Equateur</t>
  </si>
  <si>
    <t xml:space="preserve">          dont financements de projets</t>
  </si>
  <si>
    <t xml:space="preserve">          dont mandats de conseil en matière de financement de projet</t>
  </si>
  <si>
    <t xml:space="preserve">Engagements sur les transactions subissant une évaluation E&amp;S </t>
  </si>
  <si>
    <t xml:space="preserve">     dont entrant dans le périmètre des Principes de l'Equateur</t>
  </si>
  <si>
    <t>Groupes privés ayant fait l'objet d'une revue E&amp;S</t>
  </si>
  <si>
    <t xml:space="preserve">     dont part de ces groupes qui sont actifs dans des secteurs sensibles sur le plan E&amp;S</t>
  </si>
  <si>
    <t>Montants des Financements à Impact Positif</t>
  </si>
  <si>
    <t>M EUR</t>
  </si>
  <si>
    <t>Obligation verte à Impact Positif</t>
  </si>
  <si>
    <t xml:space="preserve">Durée de l'obligation verte à Impact Positif émise </t>
  </si>
  <si>
    <t>Années</t>
  </si>
  <si>
    <t>Encours actuels gérés sous critères ESG</t>
  </si>
  <si>
    <t>Encours Epargne salariale labélisée ISR</t>
  </si>
  <si>
    <t xml:space="preserve">Actifs ISR générés par les Activités de Marché </t>
  </si>
  <si>
    <t>Actifs sous gestion dédiés ISR</t>
  </si>
  <si>
    <t>Banque Privée</t>
  </si>
  <si>
    <t>Sogecap</t>
  </si>
  <si>
    <t>Offre des supports financiers ISR</t>
  </si>
  <si>
    <t xml:space="preserve">Nombre </t>
  </si>
  <si>
    <t>Actifs ISR sous gestion Lyxor</t>
  </si>
  <si>
    <t>Lyxor</t>
  </si>
  <si>
    <t>Actifs intégrant des approches de listes d'exclusion</t>
  </si>
  <si>
    <t>Actifs intégrant des approches des thématiques environnementales</t>
  </si>
  <si>
    <t>Actifs intégrant des approches de l'intégration ESG</t>
  </si>
  <si>
    <t>Encours du Fond Etoile Développement Durable chez Etoile Gestion</t>
  </si>
  <si>
    <t>Groupe CDN</t>
  </si>
  <si>
    <t xml:space="preserve">     Dont encours chez Crédit du Nord</t>
  </si>
  <si>
    <t>Montant des dépenses frais généraux du Groupe 2017</t>
  </si>
  <si>
    <t xml:space="preserve">Groupe </t>
  </si>
  <si>
    <t>N/A</t>
  </si>
  <si>
    <t>75% à fin 2017 reporté à 2018</t>
  </si>
  <si>
    <t xml:space="preserve">Part des dépenses réalisées auprès des PME/ETI françaises </t>
  </si>
  <si>
    <t>≥ 60 %</t>
  </si>
  <si>
    <t>Part des dépenses réalisées auprès des PME françaises</t>
  </si>
  <si>
    <t>+20%/2015</t>
  </si>
  <si>
    <t>≥ à n-1</t>
  </si>
  <si>
    <t>Part des acheteurs formés à la RSE</t>
  </si>
  <si>
    <t>Nombre d’alertes KYS (controverses E&amp;S) traitées</t>
  </si>
  <si>
    <t>Pondération moyenne des critères RSE dans les appels d’offres</t>
  </si>
  <si>
    <t>Nombre de saisines de médiation</t>
  </si>
  <si>
    <t>Nombre d’audits sur site fournisseur</t>
  </si>
  <si>
    <t>10/an</t>
  </si>
  <si>
    <t xml:space="preserve">Nombre de plan de progrès fournisseur </t>
  </si>
  <si>
    <t>Nombre d'obligations verte dirigées ou co-dirigées</t>
  </si>
  <si>
    <t>Montant des émissions des obligations vertes sur 2016-2017</t>
  </si>
  <si>
    <t>Montant en conseils et financements de projets d'Energie Renouvelable  sur 2016-2017</t>
  </si>
  <si>
    <t>Montant des financements verts</t>
  </si>
  <si>
    <t>Parc automobile électrique d'ALD</t>
  </si>
  <si>
    <t>Monde</t>
  </si>
  <si>
    <t>Véhicules</t>
  </si>
  <si>
    <t>Parc automobile électrique et hybride d'ALD</t>
  </si>
  <si>
    <t xml:space="preserve">Montant des encours LDD </t>
  </si>
  <si>
    <t>Crédits expresso accordés depuis leur mise en place</t>
  </si>
  <si>
    <t>Montant versé par le biais des cartes affaires à l'ONF</t>
  </si>
  <si>
    <t>EUR</t>
  </si>
  <si>
    <t xml:space="preserve">180 636 </t>
  </si>
  <si>
    <t>Part d'actifs énergie renouvelable de la banque d'investissement et de financement</t>
  </si>
  <si>
    <t xml:space="preserve">Financement verts en faveur des particuliers </t>
  </si>
  <si>
    <t xml:space="preserve">Financement verts en faveur des collectivités </t>
  </si>
  <si>
    <t>Montant de la taxe carbone interne collectée</t>
  </si>
  <si>
    <t>Nombre d'initiatives récompensées dans le cadre du process de la taxe carbone interne depuis 2012</t>
  </si>
  <si>
    <t>Tonnes</t>
  </si>
  <si>
    <t>Economies d'énergie réalisées grâce à la taxe carbone interne, depuis 2012</t>
  </si>
  <si>
    <t>GWh</t>
  </si>
  <si>
    <t>Réduction effective des émissions de GES à 2020 par rapport à 2014</t>
  </si>
  <si>
    <t>Performances énergétiques par rapport à 2014</t>
  </si>
  <si>
    <t xml:space="preserve">Surfaces du parc immobilier </t>
  </si>
  <si>
    <t xml:space="preserve">Consommation d'eau </t>
  </si>
  <si>
    <t>Consommation totale par occupant</t>
  </si>
  <si>
    <t>KWh</t>
  </si>
  <si>
    <t>Consommation totale d'électricité</t>
  </si>
  <si>
    <t>Consommation d'électricité par occupant</t>
  </si>
  <si>
    <t>Production d'électricité d'origine renouvelable (méthanisation et solaire)</t>
  </si>
  <si>
    <t xml:space="preserve">Consommation d'énergie des datacenters </t>
  </si>
  <si>
    <t>Part des déchets recyclés</t>
  </si>
  <si>
    <t xml:space="preserve">Km parcourus par l'ensemble des collaborateurs </t>
  </si>
  <si>
    <t>M  Km</t>
  </si>
  <si>
    <t>Nombre moyen de km parcourus par collaborateur</t>
  </si>
  <si>
    <t>Km</t>
  </si>
  <si>
    <t xml:space="preserve">Consommation de papier de bureau par occupant </t>
  </si>
  <si>
    <t>Kg</t>
  </si>
  <si>
    <t xml:space="preserve">Part du papier recyclé dans la consommation de papier </t>
  </si>
  <si>
    <t>Réduction de la consommation de papier par an</t>
  </si>
  <si>
    <t>Empreinte carbone</t>
  </si>
  <si>
    <t>Empreinte carbone par occupant</t>
  </si>
  <si>
    <t>T de CO2 e/Occ.</t>
  </si>
  <si>
    <t>Pays d'implantation du Groupe</t>
  </si>
  <si>
    <t>Pays</t>
  </si>
  <si>
    <t>Collaborateurs du Groupe</t>
  </si>
  <si>
    <t>Personnes</t>
  </si>
  <si>
    <t xml:space="preserve">     dont en Europe de l'ouest</t>
  </si>
  <si>
    <t>Europe</t>
  </si>
  <si>
    <t xml:space="preserve">          dont part en France</t>
  </si>
  <si>
    <t xml:space="preserve">     dont en Europe centrale et orientale</t>
  </si>
  <si>
    <t xml:space="preserve">          dont part en Russie</t>
  </si>
  <si>
    <t>Russie</t>
  </si>
  <si>
    <t xml:space="preserve">          dont part en République tchèque</t>
  </si>
  <si>
    <t>Rép. tchèque</t>
  </si>
  <si>
    <t xml:space="preserve">          dont part en Roumanie</t>
  </si>
  <si>
    <t>Roumanie</t>
  </si>
  <si>
    <t xml:space="preserve">     dont en Afrique et Moyen Orient</t>
  </si>
  <si>
    <t>Afrique</t>
  </si>
  <si>
    <t xml:space="preserve">     dont en Asie et Océanie</t>
  </si>
  <si>
    <t>Asie</t>
  </si>
  <si>
    <t xml:space="preserve">     dont en Amérique</t>
  </si>
  <si>
    <t>Amérique</t>
  </si>
  <si>
    <t xml:space="preserve">Part des effectifs dans les pays à revenus faibles revenus ou intermédiaires </t>
  </si>
  <si>
    <t>Part des effectifs dans des pays à revenus moyens</t>
  </si>
  <si>
    <t>Part des effectifs du Groupe dans la banque de détail et services financiers internationaux</t>
  </si>
  <si>
    <t>Part des effectifs du Groupe dans la banque de détail en France</t>
  </si>
  <si>
    <t>Part des effectifs du Groupe dans la banque de Grande clientèle et Solutions Investisseurs</t>
  </si>
  <si>
    <t>Part des effectifs du Groupe dans les directions centrales</t>
  </si>
  <si>
    <t>Nombre de CDI</t>
  </si>
  <si>
    <t xml:space="preserve">     dont CDI en France</t>
  </si>
  <si>
    <t xml:space="preserve">     dont Société Génerale SA France</t>
  </si>
  <si>
    <t>Nombre de CDD</t>
  </si>
  <si>
    <t>Nombre d'intérimaires</t>
  </si>
  <si>
    <t xml:space="preserve">     dont part de femmes</t>
  </si>
  <si>
    <t xml:space="preserve">     dont part de démissions</t>
  </si>
  <si>
    <t xml:space="preserve">     dont part de licenciements</t>
  </si>
  <si>
    <t>Groupe hors Russie et Inde</t>
  </si>
  <si>
    <t>Taux de turnover volontaire en France</t>
  </si>
  <si>
    <t>Millions</t>
  </si>
  <si>
    <t>Alternants ayant travaillé dans le Groupe</t>
  </si>
  <si>
    <t xml:space="preserve">     dont alternants en poste sur l'année  en France</t>
  </si>
  <si>
    <t>Chaires financées</t>
  </si>
  <si>
    <t>Taux de mobilité interne au Groupe</t>
  </si>
  <si>
    <t>Collaborateurs ayant bénéficié d'une mobilité interne</t>
  </si>
  <si>
    <t xml:space="preserve">     dont Société Générale SA en France</t>
  </si>
  <si>
    <t>Part des postes pourvus par une mobilité interne</t>
  </si>
  <si>
    <t>Effectifs en mobilité internationale</t>
  </si>
  <si>
    <t>Part de collaborateurs ayant bénéficié d'au moins une formation</t>
  </si>
  <si>
    <t>Heures de formation dispensées</t>
  </si>
  <si>
    <t>M d'heures</t>
  </si>
  <si>
    <t xml:space="preserve">     dont part  réalisées à distance</t>
  </si>
  <si>
    <t>Heures</t>
  </si>
  <si>
    <t>Collaborateurs ayant bénéficié d'un entretien d'évaluation</t>
  </si>
  <si>
    <t>Part de l'effectif présent ayant bénéficié d'un entretien d'évaluation</t>
  </si>
  <si>
    <t>Financement d'un incubateur de Fintech</t>
  </si>
  <si>
    <t>Accords collectifs signés</t>
  </si>
  <si>
    <t xml:space="preserve">    dont Société Générale SA en France</t>
  </si>
  <si>
    <t>Montant total des frais de personnel</t>
  </si>
  <si>
    <t>Montant moyen de la rémunération annuelle brute en France</t>
  </si>
  <si>
    <t>Salariés qui sont également des actionnaires</t>
  </si>
  <si>
    <t>Part du capital détenu par les salariés</t>
  </si>
  <si>
    <t>Part des droits de vote des salariés</t>
  </si>
  <si>
    <t>Part des collaborateurs couverts en Afrique</t>
  </si>
  <si>
    <t>Campagnes de préventions des risques psycho-sociaux (filiales et succursales)</t>
  </si>
  <si>
    <t>Corps Médical présent dans les locaux (filiales et succursales)</t>
  </si>
  <si>
    <t>Collaborateurs à temps partiel</t>
  </si>
  <si>
    <t>Part des collaborateurs à temps partiel </t>
  </si>
  <si>
    <t xml:space="preserve">     dont collaborateurs en temps partiel en France</t>
  </si>
  <si>
    <t>Accidents du travail</t>
  </si>
  <si>
    <t>Part des femmes dans le Groupe</t>
  </si>
  <si>
    <t>Part des femmes managers dans le Groupe</t>
  </si>
  <si>
    <t>Part des femmes dans le "senior Management" du Groupe (Top 1000)</t>
  </si>
  <si>
    <t>Part des femmes cadres en France</t>
  </si>
  <si>
    <t>Montant alloué pour lutter contre les écarts salariaux injustifiés</t>
  </si>
  <si>
    <t>Nombre de cas concernés par un rectificatif depuis 2008</t>
  </si>
  <si>
    <t>Montant de la participation et de l'intéressement</t>
  </si>
  <si>
    <t>Nationalités représentées dans le Groupe</t>
  </si>
  <si>
    <t>Part de collaborateurs qui ne sont pas de nationalité française</t>
  </si>
  <si>
    <t>Moyenne d'âge des collaborateurs</t>
  </si>
  <si>
    <t>Part des collaborateurs ayant moins de 30 ans</t>
  </si>
  <si>
    <t>Part des collaborateurs ayant plus de 45 ans</t>
  </si>
  <si>
    <t xml:space="preserve">     dont collaborateurs en situation de handicap en France</t>
  </si>
  <si>
    <t>Part des collaborateurs en situation de handicap</t>
  </si>
  <si>
    <t>Part des effectif du Groupe se situant hors France</t>
  </si>
  <si>
    <t xml:space="preserve">     dont part se situant dans des pays à faibles revenus ou à revenus intermédiaires</t>
  </si>
  <si>
    <t xml:space="preserve">     dont part se situant dans des pays à revenus moyens</t>
  </si>
  <si>
    <t xml:space="preserve">Présence en Afrique, nombre de pays </t>
  </si>
  <si>
    <t>Nombre de clients en Afrique</t>
  </si>
  <si>
    <t xml:space="preserve">      dont nombre d'entreprises</t>
  </si>
  <si>
    <t xml:space="preserve">Nombre de grandes et moyennes entreprises clientes du Groupe </t>
  </si>
  <si>
    <t>Europe/Russie</t>
  </si>
  <si>
    <t>Nombre de grandes et moyennes entreprises clientes du Groupe</t>
  </si>
  <si>
    <t>Franfinance</t>
  </si>
  <si>
    <t>Nombre de TPE clientes du Groupe en France</t>
  </si>
  <si>
    <t>Nombre de PME clientes du Groupe en Europe (hors France)</t>
  </si>
  <si>
    <t>Nombre de TPE clientes du Groupe</t>
  </si>
  <si>
    <t>Nombre de nouvelles relations entreprises</t>
  </si>
  <si>
    <t>Part des nouveaux clients professionnels</t>
  </si>
  <si>
    <t>Nombre de prêts accordés pour l'année en cours à ces nouveaux clients</t>
  </si>
  <si>
    <t>Montants totaux des prêts accordés à ces nouveaux clients</t>
  </si>
  <si>
    <t>Montant des partenariats signés avec les Institutions Financières Internationales des zones Europe et Russie</t>
  </si>
  <si>
    <t xml:space="preserve">Nombre de contrats signés avec la BEI </t>
  </si>
  <si>
    <t>Montants des contrats signés avec la BEI</t>
  </si>
  <si>
    <t>FINANCEMENT DE L'ECONOMIE REELLE</t>
  </si>
  <si>
    <t xml:space="preserve">Nombre de nouvelles relations entreprises </t>
  </si>
  <si>
    <t>Nombre d'associations clientes</t>
  </si>
  <si>
    <t>Associations solidaires partenaires du Groupe</t>
  </si>
  <si>
    <t>Montant des versements à des associations solidaires</t>
  </si>
  <si>
    <t>Association bénéficiaires du service d'épargne solidaire</t>
  </si>
  <si>
    <t>Montant versé aux associations partenaires des cartes caritatives depuis 2008</t>
  </si>
  <si>
    <t>Services d'épargne solidaire</t>
  </si>
  <si>
    <t>Montants des intérêts reversés au titre du service d'épargne solidaire</t>
  </si>
  <si>
    <t>Montant des dons versés par les clients au titre du service d'épargne solidaire</t>
  </si>
  <si>
    <t>Montant de l'abondement du Groupe au titre du service d'épargne solidaire</t>
  </si>
  <si>
    <t>Associations partenaires du programme des cartes caritatives</t>
  </si>
  <si>
    <t xml:space="preserve">Montant versé aux associations partenaires des cartes caritatives </t>
  </si>
  <si>
    <t>K EUR</t>
  </si>
  <si>
    <t>Associations bénéficiaires du programme filigrane</t>
  </si>
  <si>
    <t>Montant versé aux associations du programme filigrane</t>
  </si>
  <si>
    <t>Montant versé au secours populaire français pour l'opération parrainage</t>
  </si>
  <si>
    <t>Montant des autorisations accordées par le Groupe aux IMF</t>
  </si>
  <si>
    <t>IMF bénéficiaires des montants accordés par le Groupe</t>
  </si>
  <si>
    <t>IMF dans lesquelles le Groupe est présent au capital</t>
  </si>
  <si>
    <t>Montant des lignes de financement octroyées à l'ADIE</t>
  </si>
  <si>
    <t xml:space="preserve">Prêts financés par l'ADIE avec l'aide de la Banque </t>
  </si>
  <si>
    <t>Microcrédits financés par le Groupe au travers de l'ADIE</t>
  </si>
  <si>
    <t>Montant moyen des microcrédits octroyés</t>
  </si>
  <si>
    <t>Emplois créés ou maintenus grâce à des microcrédits professionnels</t>
  </si>
  <si>
    <t>Emplois créés ou maintenus grâce à des microcrédits personnels pour l'emploi</t>
  </si>
  <si>
    <t>LUTTE CONTRE LA PRECARITE ET PROTECTION DES POPULATIONS VULNERABLES</t>
  </si>
  <si>
    <t>Clients bénéficiant des services bancaires de base</t>
  </si>
  <si>
    <t>Clients bénéficiant des services bancaires de base au Crédit du Nord</t>
  </si>
  <si>
    <t>Clients détenteurs de l'offre Généris et équivalent (dont CDN)</t>
  </si>
  <si>
    <t>Clients Manko</t>
  </si>
  <si>
    <t>Nombre de crédits accordés</t>
  </si>
  <si>
    <t>Montant des crédits octroyés par Manko à ses clients</t>
  </si>
  <si>
    <t>Prise en charge par les plateformes de négociation amiable</t>
  </si>
  <si>
    <t>Clients ayant retrouvé une situation financière assainie après prise en charge des plateformes</t>
  </si>
  <si>
    <t>Pays soutenus par la Fondation depuis 2006</t>
  </si>
  <si>
    <t>Montants versés par la Fondation depuis 2006 pour ces projets</t>
  </si>
  <si>
    <t>Montants versés au titre du mécénat dans le champ de la solidarité et de la culture</t>
  </si>
  <si>
    <t>Actions de mécénat de compétences (collaborateurs impliqués)</t>
  </si>
  <si>
    <t>Montants versés à des projets associatifs autour de l'insertion par le sport et la pratique culturelle</t>
  </si>
  <si>
    <t>Jours</t>
  </si>
  <si>
    <t>Collaborateurs parrains d'associations partenaires de la Fondation</t>
  </si>
  <si>
    <t>Jours consacrés à des actions solidaires par les collaborateurs</t>
  </si>
  <si>
    <t xml:space="preserve">          Société Générale est une banque responsable</t>
  </si>
  <si>
    <t>GOUVERNANCE ET SATISFACTION CLIENTS</t>
  </si>
  <si>
    <t xml:space="preserve">ENGAGEMENTS E&amp;S DANS LE CADRE DE NOS ACTIVITES </t>
  </si>
  <si>
    <t>ENGAGEMENTS E&amp;S DANS LE CADRE DE NOS ACHATS</t>
  </si>
  <si>
    <t>FINANCE A IMPACT POSITIF (PIF)</t>
  </si>
  <si>
    <t>INVESTISSEMENT SOCIALEMENT RESPONSABLE (ISR)</t>
  </si>
  <si>
    <t>NOTATIONS EXTRA-FINANCIERES</t>
  </si>
  <si>
    <t>SOUTIEN AU DEVELOPPEMENT DES PAYS EMERGENTS ET 
DES NOUVEAUX ACTEURS ECONOMIQUES</t>
  </si>
  <si>
    <t>ACTIVITES DE BANQUE SOLIDAIRE</t>
  </si>
  <si>
    <t xml:space="preserve">          Société Générale lutte contre le changement climatique</t>
  </si>
  <si>
    <r>
      <t>EUR / TCO</t>
    </r>
    <r>
      <rPr>
        <vertAlign val="subscript"/>
        <sz val="10"/>
        <color theme="1"/>
        <rFont val="HelveticaNeueLT Com 45 Lt"/>
        <family val="2"/>
      </rPr>
      <t>2 e</t>
    </r>
  </si>
  <si>
    <t>Prix interne du carbone au niveau du Groupe</t>
  </si>
  <si>
    <r>
      <t>M de m</t>
    </r>
    <r>
      <rPr>
        <vertAlign val="superscript"/>
        <sz val="10"/>
        <color theme="1"/>
        <rFont val="HelveticaNeueLT Com 45 Lt"/>
        <family val="2"/>
      </rPr>
      <t>2</t>
    </r>
  </si>
  <si>
    <r>
      <t>M de m</t>
    </r>
    <r>
      <rPr>
        <vertAlign val="superscript"/>
        <sz val="10"/>
        <color theme="1"/>
        <rFont val="HelveticaNeueLT Com 45 Lt"/>
        <family val="2"/>
      </rPr>
      <t>3</t>
    </r>
  </si>
  <si>
    <r>
      <t>Consommation totale de papier</t>
    </r>
    <r>
      <rPr>
        <vertAlign val="superscript"/>
        <sz val="10"/>
        <color theme="1"/>
        <rFont val="HelveticaNeueLT Com 45 Lt"/>
        <family val="2"/>
      </rPr>
      <t>1</t>
    </r>
  </si>
  <si>
    <r>
      <t>T de Co</t>
    </r>
    <r>
      <rPr>
        <vertAlign val="subscript"/>
        <sz val="10"/>
        <color theme="1"/>
        <rFont val="HelveticaNeueLT Com 45 Lt"/>
        <family val="2"/>
      </rPr>
      <t>2 e</t>
    </r>
  </si>
  <si>
    <r>
      <t>SCOPE 1</t>
    </r>
    <r>
      <rPr>
        <vertAlign val="superscript"/>
        <sz val="10"/>
        <color theme="1"/>
        <rFont val="HelveticaNeueLT Com 45 Lt"/>
        <family val="2"/>
      </rPr>
      <t>2</t>
    </r>
  </si>
  <si>
    <r>
      <t>T CO</t>
    </r>
    <r>
      <rPr>
        <vertAlign val="subscript"/>
        <sz val="10"/>
        <rFont val="HelveticaNeueLT Com 45 Lt"/>
        <family val="2"/>
      </rPr>
      <t>2</t>
    </r>
    <r>
      <rPr>
        <sz val="10"/>
        <color theme="1"/>
        <rFont val="HelveticaNeueLT Com 45 Lt"/>
        <family val="2"/>
      </rPr>
      <t xml:space="preserve"> e</t>
    </r>
  </si>
  <si>
    <r>
      <t>SCOPE 2</t>
    </r>
    <r>
      <rPr>
        <vertAlign val="superscript"/>
        <sz val="10"/>
        <color theme="1"/>
        <rFont val="HelveticaNeueLT Com 45 Lt"/>
        <family val="2"/>
      </rPr>
      <t>3</t>
    </r>
  </si>
  <si>
    <r>
      <t>SCOPE 3</t>
    </r>
    <r>
      <rPr>
        <vertAlign val="superscript"/>
        <sz val="10"/>
        <color theme="1"/>
        <rFont val="HelveticaNeueLT Com 45 Lt"/>
        <family val="2"/>
      </rPr>
      <t>4</t>
    </r>
  </si>
  <si>
    <t xml:space="preserve">          avion</t>
  </si>
  <si>
    <t xml:space="preserve">          train</t>
  </si>
  <si>
    <t xml:space="preserve">          voiture</t>
  </si>
  <si>
    <r>
      <rPr>
        <b/>
        <sz val="10"/>
        <color theme="0"/>
        <rFont val="HelveticaNeueLT Com 45 Lt"/>
        <family val="2"/>
      </rPr>
      <t xml:space="preserve">An. de réf. </t>
    </r>
    <r>
      <rPr>
        <b/>
        <sz val="11"/>
        <color theme="0"/>
        <rFont val="HelveticaNeueLT Com 45 Lt"/>
        <family val="2"/>
      </rPr>
      <t>2014</t>
    </r>
  </si>
  <si>
    <r>
      <rPr>
        <sz val="10"/>
        <color theme="0"/>
        <rFont val="HelveticaNeueLT Com 45 Lt"/>
        <family val="2"/>
      </rPr>
      <t xml:space="preserve">Objectifs </t>
    </r>
    <r>
      <rPr>
        <sz val="11"/>
        <color theme="0"/>
        <rFont val="HelveticaNeueLT Com 45 Lt"/>
        <family val="2"/>
      </rPr>
      <t>2018</t>
    </r>
  </si>
  <si>
    <t>COMPTE PROPRE</t>
  </si>
  <si>
    <r>
      <t xml:space="preserve">          </t>
    </r>
    <r>
      <rPr>
        <b/>
        <sz val="14"/>
        <color rgb="FFC684B6"/>
        <rFont val="HelveticaNeueLT Com 45 Lt"/>
        <family val="2"/>
      </rPr>
      <t>Société Générale accompagne ses collaborateurs au quotidien et favorise leur engagement</t>
    </r>
  </si>
  <si>
    <r>
      <t>Main-d’œuvre extérieure</t>
    </r>
    <r>
      <rPr>
        <vertAlign val="superscript"/>
        <sz val="10"/>
        <color theme="1"/>
        <rFont val="HelveticaNeueLT Com 45 Lt"/>
        <family val="2"/>
      </rPr>
      <t>1</t>
    </r>
  </si>
  <si>
    <t>EQUIPES DU GROUPE</t>
  </si>
  <si>
    <r>
      <t>Candidatures traitées par le site</t>
    </r>
    <r>
      <rPr>
        <i/>
        <sz val="10"/>
        <color theme="1"/>
        <rFont val="HelveticaNeueLT Com 45 Lt"/>
        <family val="2"/>
      </rPr>
      <t xml:space="preserve"> Careers</t>
    </r>
  </si>
  <si>
    <r>
      <t xml:space="preserve">Visites sur le site </t>
    </r>
    <r>
      <rPr>
        <i/>
        <sz val="10"/>
        <color theme="1"/>
        <rFont val="HelveticaNeueLT Com 45 Lt"/>
        <family val="2"/>
      </rPr>
      <t>Careers</t>
    </r>
  </si>
  <si>
    <t>ENGAGEMENT EN FAVEUR DU CLIMAT</t>
  </si>
  <si>
    <t>REDUCTION DE l'EMPREINTE CARBONE DU GROUPE</t>
  </si>
  <si>
    <t>ENGAGEMENT DES COLLABORATEURS</t>
  </si>
  <si>
    <t>ENGAGEMENT SOCIETAL</t>
  </si>
  <si>
    <r>
      <t>Collaborateurs ayant bénéficié des programmes du centre d'expertise interne "</t>
    </r>
    <r>
      <rPr>
        <i/>
        <sz val="10"/>
        <color theme="1"/>
        <rFont val="HelveticaNeueLT Com 45 Lt"/>
        <family val="2"/>
      </rPr>
      <t>Corporate University</t>
    </r>
    <r>
      <rPr>
        <sz val="10"/>
        <color theme="1"/>
        <rFont val="HelveticaNeueLT Com 45 Lt"/>
        <family val="2"/>
      </rPr>
      <t>"</t>
    </r>
  </si>
  <si>
    <r>
      <t xml:space="preserve">% de femmes ayant suivi un programme de la </t>
    </r>
    <r>
      <rPr>
        <i/>
        <sz val="10"/>
        <color theme="1"/>
        <rFont val="HelveticaNeueLT Com 45 Lt"/>
        <family val="2"/>
      </rPr>
      <t>Corporate University</t>
    </r>
    <r>
      <rPr>
        <sz val="10"/>
        <color theme="1"/>
        <rFont val="HelveticaNeueLT Com 45 Lt"/>
        <family val="2"/>
      </rPr>
      <t xml:space="preserve"> </t>
    </r>
  </si>
  <si>
    <r>
      <t>Temps de travail annuel moyen</t>
    </r>
    <r>
      <rPr>
        <vertAlign val="superscript"/>
        <sz val="10"/>
        <color theme="1"/>
        <rFont val="HelveticaNeueLT Com 45 Lt"/>
        <family val="2"/>
      </rPr>
      <t>3</t>
    </r>
  </si>
  <si>
    <r>
      <t>Nombre total d'heures supplémentaires</t>
    </r>
    <r>
      <rPr>
        <vertAlign val="superscript"/>
        <sz val="10"/>
        <color theme="1"/>
        <rFont val="HelveticaNeueLT Com 45 Lt"/>
        <family val="2"/>
      </rPr>
      <t>4</t>
    </r>
  </si>
  <si>
    <r>
      <t>Taux de fréquence des accidents du travail</t>
    </r>
    <r>
      <rPr>
        <vertAlign val="superscript"/>
        <sz val="10"/>
        <color theme="1"/>
        <rFont val="HelveticaNeueLT Com 45 Lt"/>
        <family val="2"/>
      </rPr>
      <t>5</t>
    </r>
  </si>
  <si>
    <r>
      <t>Taux d'absentéisme global</t>
    </r>
    <r>
      <rPr>
        <vertAlign val="superscript"/>
        <sz val="10"/>
        <color theme="1"/>
        <rFont val="HelveticaNeueLT Com 45 Lt"/>
        <family val="2"/>
      </rPr>
      <t>6</t>
    </r>
  </si>
  <si>
    <r>
      <t xml:space="preserve">Collaborateurs ayant participés au </t>
    </r>
    <r>
      <rPr>
        <i/>
        <sz val="10"/>
        <color theme="1"/>
        <rFont val="HelveticaNeueLT Com 45 Lt"/>
        <family val="2"/>
      </rPr>
      <t>Citizen Commitment</t>
    </r>
  </si>
  <si>
    <r>
      <t xml:space="preserve">Journées </t>
    </r>
    <r>
      <rPr>
        <i/>
        <sz val="10"/>
        <color theme="1"/>
        <rFont val="HelveticaNeueLT Com 45 Lt"/>
        <family val="2"/>
      </rPr>
      <t>Pro Bono</t>
    </r>
    <r>
      <rPr>
        <sz val="10"/>
        <color theme="1"/>
        <rFont val="HelveticaNeueLT Com 45 Lt"/>
        <family val="2"/>
      </rPr>
      <t xml:space="preserve"> organisées depuis 2012</t>
    </r>
  </si>
  <si>
    <r>
      <t xml:space="preserve">Nombre d'heures dédiées aux journées </t>
    </r>
    <r>
      <rPr>
        <i/>
        <sz val="10"/>
        <color theme="1"/>
        <rFont val="HelveticaNeueLT Com 45 Lt"/>
        <family val="2"/>
      </rPr>
      <t>Pro Bono</t>
    </r>
    <r>
      <rPr>
        <sz val="10"/>
        <color theme="1"/>
        <rFont val="HelveticaNeueLT Com 45 Lt"/>
        <family val="2"/>
      </rPr>
      <t xml:space="preserve"> depuis 2012</t>
    </r>
  </si>
  <si>
    <t>Part des collaborateurs fiers d'appartenir au groupe Société Générale</t>
  </si>
  <si>
    <t xml:space="preserve">ACCOMPAGNEMENT DES METIERS </t>
  </si>
  <si>
    <t>CULTURE DE BANQUE RESPONSABLE</t>
  </si>
  <si>
    <t>Taux de participation au Baromètre Employeur</t>
  </si>
  <si>
    <t>Score "Engagement"</t>
  </si>
  <si>
    <t>Score "Innovation"</t>
  </si>
  <si>
    <t>Score "Responsabilité"</t>
  </si>
  <si>
    <t>(2) Comprend les émissions directes liées la consommation d'énergie et les fuites de gaz fluorés.</t>
  </si>
  <si>
    <t>(3) Comprend les émissions indirectes liées à la consommation d'énergie.</t>
  </si>
  <si>
    <t>(4) Comprend les émissions de GES de la consommation l'ensemble du papier, les déplacements professionnels, le transport marchandises, les consommations d'énergie des Data centers hébergés en France et les déchets.</t>
  </si>
  <si>
    <t>(1) Inclut le papier de bureau, les documents destinés à la clientèle, les enveloppes, les relevés de comptes et les autres types de papier.</t>
  </si>
  <si>
    <r>
      <t>Délai moyen de paiement en jours pondéré (par le montant) des factures en France sur l’année</t>
    </r>
    <r>
      <rPr>
        <vertAlign val="superscript"/>
        <sz val="10"/>
        <color theme="1"/>
        <rFont val="HelveticaNeueLT Com 45 Lt"/>
        <family val="2"/>
      </rPr>
      <t>2</t>
    </r>
  </si>
  <si>
    <t>(1) Vision annuelle de la performance 2015, 2016 et 2017 par rapport à vision mensuelle communiquée les années précédentes.</t>
  </si>
  <si>
    <t>(2) Ibid.</t>
  </si>
  <si>
    <t>(1) Moyenne mensuelle en 2017 pour Société Générale SA en France. Le recours à la main-d’oeuvre extérieure pour la sous-traitance concerne principalement des activités spécialisées telles que l’informatique et le conseil.</t>
  </si>
  <si>
    <t>(2) Le turnover volontaire varie selon les métiers et zones géographiques : les places financières fortement concurrentielles (notamment en Asie) et les pays avec un marché de l’emploi dynamique affichent des taux de turnover volontaires plus élevés que la majeure partie des entités du Groupe (ex. : Russie, Inde).</t>
  </si>
  <si>
    <t>(3) Durée pondérée en fonction de la taille des effectifs des entités.</t>
  </si>
  <si>
    <t>(4) La définition des heures supplémentaires est issue de la réglementation française, le périmètre de reporting sur cet indicateur est donc limité à la France (Société Générale SA et filiales).</t>
  </si>
  <si>
    <t>(6) Nombre de journées d’absence rémunérées/ nombre total de journées payées, en pourcentage.</t>
  </si>
  <si>
    <t>(7) Au 31/12/2017, le Comité de direction compte 13 femmes (vs 11 début 2014, 8 début 2011 et 6 début 2010).</t>
  </si>
  <si>
    <t>(8) Conseil d’administration : 7 femmes (dont 2 administrateurs salariés).</t>
  </si>
  <si>
    <t>(5) Compte tenu de la nature des activités du Groupe, le taux de gravité des accidents du travail n’est pas un indicateur qui fait à ce jour l’objet d’un suivi.</t>
  </si>
  <si>
    <t>Baromètre satisfaction client : Clients pro. interrogés</t>
  </si>
  <si>
    <t>Baromètre de satisfaction client : clients particuliers interrogés</t>
  </si>
  <si>
    <t>Baromètre de satisfaction client : clients professionnels interrogés</t>
  </si>
  <si>
    <t>Baromètre de satisfaction client : entreprises interrogées</t>
  </si>
  <si>
    <t xml:space="preserve">          dont prêts aux entreprises liés à un projet</t>
  </si>
  <si>
    <t xml:space="preserve">     dont hors du périmètre des Principes de l'Equateur</t>
  </si>
  <si>
    <t>Clients de la Banque d'Investissement ayant fait l'objet d'une revue E&amp;S</t>
  </si>
  <si>
    <t xml:space="preserve">Encours ISR gérés par l'assurance-vie </t>
  </si>
  <si>
    <t>Note obtenue au baromètre relations fournisseurs, Pacte PME</t>
  </si>
  <si>
    <t>Nombre de conventions de partenariat signés avec des IFIs</t>
  </si>
  <si>
    <t>Lignes financées par les IFIs en faveur des PME (78,5%)</t>
  </si>
  <si>
    <t>Lignes financées par les IFIs en faveur de l'environnement (5%)</t>
  </si>
  <si>
    <t>Montant des financements accordés aux PMEs</t>
  </si>
  <si>
    <t xml:space="preserve">Montants des encours auprès des états et collectivités </t>
  </si>
  <si>
    <t>Montants des encours auprès des états et collectivités</t>
  </si>
  <si>
    <t>Objectif : montants mobilisés en conseil et financement de la Transition Energétique entre 2016 et 2020</t>
  </si>
  <si>
    <t xml:space="preserve">      dont objectif : montants mobilisés en conseil et financement de projets dans les énergies renouvelables entre 2016 et 2020</t>
  </si>
  <si>
    <t xml:space="preserve">     dont objectif : montants nominaux dirigés ou co-dirigés d'émission de Green bonds entre 2016 et 2020</t>
  </si>
  <si>
    <t>Crédits expresso "véhicules propres" accordés depusi sa mise en place</t>
  </si>
  <si>
    <t>Financement verts en faveur des entreprises, tous secteurs confondus</t>
  </si>
  <si>
    <t>Economies réalisées grâce à la taxe carbone interne, sur les frais généraux, depuis 2012</t>
  </si>
  <si>
    <t>Economies de Gaz à Effet de serre évitées grâce à la taxe carbone interne, depuis 2012</t>
  </si>
  <si>
    <t>Objectif : réduction des émissions de GES à 2020 par rapport à 2014</t>
  </si>
  <si>
    <t>Objectif : augmentation des performances énergétiques des immeubles en 2020 par  rapport à 2014</t>
  </si>
  <si>
    <t>Immeubles certifiés ISO 50001</t>
  </si>
  <si>
    <t>Consommation totale d'énergie</t>
  </si>
  <si>
    <t>Part d'électricité verte dans les consommations d'électricité du Groupe</t>
  </si>
  <si>
    <t xml:space="preserve">Production de déchets </t>
  </si>
  <si>
    <r>
      <t>Taux de turnover volontaire, hors entités russes et indiennes</t>
    </r>
    <r>
      <rPr>
        <vertAlign val="superscript"/>
        <sz val="10"/>
        <color theme="1"/>
        <rFont val="HelveticaNeueLT Com 45 Lt"/>
        <family val="2"/>
      </rPr>
      <t>2</t>
    </r>
  </si>
  <si>
    <t xml:space="preserve">     dont alternants en poste au 31/12  chez Société Générale SA en France </t>
  </si>
  <si>
    <t>VIE en poste au 31/12</t>
  </si>
  <si>
    <t>Montant des financements des chaires</t>
  </si>
  <si>
    <t xml:space="preserve">Nombre d'heures de formation moyen par salarié  </t>
  </si>
  <si>
    <r>
      <t xml:space="preserve">% de non-français ayant suivi un programme de la </t>
    </r>
    <r>
      <rPr>
        <i/>
        <sz val="10"/>
        <color theme="1"/>
        <rFont val="HelveticaNeueLT Com 45 Lt"/>
        <family val="2"/>
      </rPr>
      <t xml:space="preserve">Corporate University </t>
    </r>
  </si>
  <si>
    <t>Personnes couvertes par la mutuelle Groupe</t>
  </si>
  <si>
    <r>
      <t>Moyenne d'heures supplémentaires par salarié</t>
    </r>
    <r>
      <rPr>
        <vertAlign val="superscript"/>
        <sz val="10"/>
        <color theme="1"/>
        <rFont val="HelveticaNeueLT Com 45 Lt"/>
        <family val="2"/>
      </rPr>
      <t>4</t>
    </r>
  </si>
  <si>
    <t xml:space="preserve">     dont taux d'absentéisme pour maladie</t>
  </si>
  <si>
    <t xml:space="preserve">     dont taux d'absentéisme pour maternité</t>
  </si>
  <si>
    <r>
      <t>Part des femmes présentes au Comité de direction (63 membres)</t>
    </r>
    <r>
      <rPr>
        <vertAlign val="superscript"/>
        <sz val="10"/>
        <color theme="1"/>
        <rFont val="HelveticaNeueLT Com 45 Lt"/>
        <family val="2"/>
      </rPr>
      <t>7</t>
    </r>
  </si>
  <si>
    <r>
      <t>Part des femmes présentes au Conseil d'administration (14 membres)</t>
    </r>
    <r>
      <rPr>
        <vertAlign val="superscript"/>
        <sz val="10"/>
        <color theme="1"/>
        <rFont val="HelveticaNeueLT Com 45 Lt"/>
        <family val="2"/>
      </rPr>
      <t>8</t>
    </r>
  </si>
  <si>
    <t>Montant total alloué à la lutte contre les écarts salariaux injustifiés depuis 2008</t>
  </si>
  <si>
    <t>Part de non-français présents au Comité de direction</t>
  </si>
  <si>
    <t>Nombre de collaborateurs en situation de handicap</t>
  </si>
  <si>
    <t>Score "Esprit d’équipe"</t>
  </si>
  <si>
    <t>Score "Focus client"</t>
  </si>
  <si>
    <t xml:space="preserve">Projets soutenus par la Fondation depuis 2006 </t>
  </si>
  <si>
    <r>
      <t xml:space="preserve">Pays dans lesquels ont eu lieu des </t>
    </r>
    <r>
      <rPr>
        <i/>
        <sz val="10"/>
        <color theme="1"/>
        <rFont val="HelveticaNeueLT Com 45 Lt"/>
        <family val="2"/>
      </rPr>
      <t>Citizen Commitment</t>
    </r>
  </si>
  <si>
    <t>Jours consacrés par les collaborateurs aux actions de mécénat de compétence</t>
  </si>
  <si>
    <r>
      <t xml:space="preserve">Collaborateurs ayant participé à des journées </t>
    </r>
    <r>
      <rPr>
        <i/>
        <sz val="10"/>
        <color theme="1"/>
        <rFont val="HelveticaNeueLT Com 45 Lt"/>
        <family val="2"/>
      </rPr>
      <t>Pro Bono</t>
    </r>
    <r>
      <rPr>
        <sz val="10"/>
        <color theme="1"/>
        <rFont val="HelveticaNeueLT Com 45 Lt"/>
        <family val="2"/>
      </rPr>
      <t xml:space="preserve"> depuis 2012</t>
    </r>
  </si>
  <si>
    <t>Baromètre satisfaction client : Clients part. interrogés</t>
  </si>
  <si>
    <t>Baromètre de satisfaction client : PME interrogées</t>
  </si>
  <si>
    <t>Actifs intégrant des approches de la sélection ESG</t>
  </si>
  <si>
    <t xml:space="preserve">          dont prêts relais</t>
  </si>
  <si>
    <t>Produits structurés "Finance à Impact Positif" ou ayant un sous-jacent ESG qui ont été souscrits par les clients</t>
  </si>
  <si>
    <r>
      <t>Part des factures réglées à 30 jours en France sur l’année</t>
    </r>
    <r>
      <rPr>
        <vertAlign val="superscript"/>
        <sz val="10"/>
        <color theme="1"/>
        <rFont val="HelveticaNeueLT Com 45 Lt"/>
        <family val="2"/>
      </rPr>
      <t>1</t>
    </r>
  </si>
  <si>
    <t xml:space="preserve">Part de fournisseurs "ciblés" sous contrat évalués RSE </t>
  </si>
  <si>
    <t>Part des appels d'offres (mise en compétition uniquement) intégrant des critères RSE (sur les catégories éligibles)</t>
  </si>
  <si>
    <t>Microfinance à l'international : montant financé</t>
  </si>
  <si>
    <t>Temps de réponse du médiateur en cas de désaccord</t>
  </si>
  <si>
    <t>Recrutements en CDI</t>
  </si>
  <si>
    <t xml:space="preserve">     dont recrutements de CDI en France</t>
  </si>
  <si>
    <t xml:space="preserve">     dont recrutements de CDI pour Société Générale SA France</t>
  </si>
  <si>
    <t>Recrutements des CDD</t>
  </si>
  <si>
    <t xml:space="preserve">     dont recrutements de CDD en France (contrats d'alternance inclus)</t>
  </si>
  <si>
    <t>Départs de salariés en CDI</t>
  </si>
  <si>
    <t xml:space="preserve">     dont part de départs en retraite</t>
  </si>
  <si>
    <t>Taux de turnover volontaire (pour démissions)</t>
  </si>
  <si>
    <t>Ancienneté moyenne dans le Groupe</t>
  </si>
  <si>
    <t xml:space="preserve">Montants consacrés à la formation </t>
  </si>
  <si>
    <t>Taux de collaborateurs en télétravail dans les services de Société Générale SA en France où le télétravail est possible</t>
  </si>
  <si>
    <t>Nombre de collaborateurs en télétravail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</si>
</sst>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 _€_-;\-* #,##0\ _€_-;_-* &quot;-&quot;??\ _€_-;_-@_-"/>
    <numFmt numFmtId="165" formatCode="#,##0.0"/>
    <numFmt numFmtId="166" formatCode="_-* #,##0.0\ _€_-;\-* #,##0.0\ _€_-;_-* &quot;-&quot;??\ _€_-;_-@_-"/>
    <numFmt numFmtId="167" formatCode="0.0%"/>
    <numFmt numFmtId="168" formatCode="#,##0_ ;\-#,##0\ "/>
    <numFmt numFmtId="169" formatCode="#,##0.0_ ;\-#,##0.0\ "/>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4"/>
      <color theme="0" tint="-4.9989318521683403E-2"/>
      <name val="Calibri"/>
      <family val="2"/>
      <scheme val="minor"/>
    </font>
    <font>
      <b/>
      <sz val="14"/>
      <color theme="0" tint="-4.9989318521683403E-2"/>
      <name val="HelveticaNeueLT Com 45 Lt"/>
      <family val="2"/>
    </font>
    <font>
      <sz val="10"/>
      <name val="Arial"/>
      <family val="2"/>
    </font>
    <font>
      <i/>
      <sz val="11"/>
      <color theme="1"/>
      <name val="Calibri"/>
      <family val="2"/>
      <scheme val="minor"/>
    </font>
    <font>
      <b/>
      <i/>
      <sz val="11"/>
      <color theme="1"/>
      <name val="Calibri"/>
      <family val="2"/>
      <scheme val="minor"/>
    </font>
    <font>
      <b/>
      <sz val="11"/>
      <color theme="0"/>
      <name val="HelveticaNeueLT Com 45 Lt"/>
      <family val="2"/>
    </font>
    <font>
      <b/>
      <sz val="14"/>
      <color rgb="FFC80745"/>
      <name val="Calibri"/>
      <family val="2"/>
      <scheme val="minor"/>
    </font>
    <font>
      <b/>
      <sz val="14"/>
      <color rgb="FFC80745"/>
      <name val="HelveticaNeueLT Com 45 Lt"/>
      <family val="2"/>
    </font>
    <font>
      <sz val="11"/>
      <color theme="0"/>
      <name val="HelveticaNeueLT Com 45 Lt"/>
      <family val="2"/>
    </font>
    <font>
      <sz val="10"/>
      <color theme="1"/>
      <name val="HelveticaNeueLT Com 45 Lt"/>
      <family val="2"/>
    </font>
    <font>
      <b/>
      <sz val="10"/>
      <color theme="1"/>
      <name val="HelveticaNeueLT Com 45 Lt"/>
      <family val="2"/>
    </font>
    <font>
      <b/>
      <sz val="10"/>
      <name val="HelveticaNeueLT Com 45 Lt"/>
      <family val="2"/>
    </font>
    <font>
      <i/>
      <sz val="9"/>
      <color theme="1"/>
      <name val="HelveticaNeueLT Com 45 Lt"/>
      <family val="2"/>
    </font>
    <font>
      <sz val="9"/>
      <color theme="1"/>
      <name val="HelveticaNeueLT Com 45 Lt"/>
      <family val="2"/>
    </font>
    <font>
      <b/>
      <i/>
      <sz val="9"/>
      <color theme="1"/>
      <name val="HelveticaNeueLT Com 45 Lt"/>
      <family val="2"/>
    </font>
    <font>
      <b/>
      <sz val="9"/>
      <color theme="1"/>
      <name val="HelveticaNeueLT Com 45 Lt"/>
      <family val="2"/>
    </font>
    <font>
      <i/>
      <sz val="10"/>
      <color theme="1"/>
      <name val="HelveticaNeueLT Com 45 Lt"/>
      <family val="2"/>
    </font>
    <font>
      <b/>
      <i/>
      <sz val="10"/>
      <color theme="1"/>
      <name val="HelveticaNeueLT Com 45 Lt"/>
      <family val="2"/>
    </font>
    <font>
      <vertAlign val="superscript"/>
      <sz val="10"/>
      <color theme="1"/>
      <name val="HelveticaNeueLT Com 45 Lt"/>
      <family val="2"/>
    </font>
    <font>
      <b/>
      <sz val="14"/>
      <color rgb="FFED6F00"/>
      <name val="HelveticaNeueLT Com 45 Lt"/>
      <family val="2"/>
    </font>
    <font>
      <vertAlign val="subscript"/>
      <sz val="10"/>
      <color theme="1"/>
      <name val="HelveticaNeueLT Com 45 Lt"/>
      <family val="2"/>
    </font>
    <font>
      <vertAlign val="subscript"/>
      <sz val="10"/>
      <name val="HelveticaNeueLT Com 45 Lt"/>
      <family val="2"/>
    </font>
    <font>
      <b/>
      <sz val="10"/>
      <color theme="0"/>
      <name val="HelveticaNeueLT Com 45 Lt"/>
      <family val="2"/>
    </font>
    <font>
      <sz val="10"/>
      <color theme="0"/>
      <name val="HelveticaNeueLT Com 45 Lt"/>
      <family val="2"/>
    </font>
    <font>
      <b/>
      <sz val="14"/>
      <color rgb="FFC684B6"/>
      <name val="HelveticaNeueLT Com 45 Lt"/>
      <family val="2"/>
    </font>
  </fonts>
  <fills count="9">
    <fill>
      <patternFill patternType="none"/>
    </fill>
    <fill>
      <patternFill patternType="gray125"/>
    </fill>
    <fill>
      <patternFill patternType="solid">
        <fgColor theme="0"/>
        <bgColor indexed="64"/>
      </patternFill>
    </fill>
    <fill>
      <patternFill patternType="solid">
        <fgColor rgb="FFC80745"/>
        <bgColor indexed="64"/>
      </patternFill>
    </fill>
    <fill>
      <patternFill patternType="solid">
        <fgColor rgb="FFFEDEE8"/>
        <bgColor indexed="64"/>
      </patternFill>
    </fill>
    <fill>
      <patternFill patternType="solid">
        <fgColor rgb="FFED6F00"/>
        <bgColor indexed="64"/>
      </patternFill>
    </fill>
    <fill>
      <patternFill patternType="solid">
        <fgColor rgb="FFFFE5CD"/>
        <bgColor indexed="64"/>
      </patternFill>
    </fill>
    <fill>
      <patternFill patternType="solid">
        <fgColor rgb="FFC684B6"/>
        <bgColor indexed="64"/>
      </patternFill>
    </fill>
    <fill>
      <patternFill patternType="solid">
        <fgColor rgb="FFF2E2EE"/>
        <bgColor indexed="64"/>
      </patternFill>
    </fill>
  </fills>
  <borders count="29">
    <border>
      <left/>
      <right/>
      <top/>
      <bottom/>
      <diagonal/>
    </border>
    <border>
      <left style="thin">
        <color indexed="64"/>
      </left>
      <right/>
      <top/>
      <bottom/>
      <diagonal/>
    </border>
    <border>
      <left/>
      <right/>
      <top/>
      <bottom style="thin">
        <color indexed="64"/>
      </bottom>
      <diagonal/>
    </border>
    <border>
      <left/>
      <right/>
      <top/>
      <bottom style="thin">
        <color rgb="FFC80745"/>
      </bottom>
      <diagonal/>
    </border>
    <border>
      <left style="thin">
        <color rgb="FFC80745"/>
      </left>
      <right/>
      <top/>
      <bottom/>
      <diagonal/>
    </border>
    <border>
      <left style="thin">
        <color rgb="FFC80745"/>
      </left>
      <right style="thin">
        <color rgb="FFC80745"/>
      </right>
      <top style="thin">
        <color rgb="FFC80745"/>
      </top>
      <bottom style="thin">
        <color rgb="FFC80745"/>
      </bottom>
      <diagonal/>
    </border>
    <border>
      <left style="thin">
        <color rgb="FFC80745"/>
      </left>
      <right/>
      <top style="thin">
        <color rgb="FFC80745"/>
      </top>
      <bottom/>
      <diagonal/>
    </border>
    <border>
      <left/>
      <right/>
      <top style="thin">
        <color rgb="FFC80745"/>
      </top>
      <bottom/>
      <diagonal/>
    </border>
    <border>
      <left style="thin">
        <color rgb="FFC80745"/>
      </left>
      <right style="thin">
        <color rgb="FFC80745"/>
      </right>
      <top style="thin">
        <color rgb="FFC80745"/>
      </top>
      <bottom/>
      <diagonal/>
    </border>
    <border>
      <left style="thin">
        <color indexed="64"/>
      </left>
      <right/>
      <top style="thin">
        <color rgb="FFC80745"/>
      </top>
      <bottom style="thin">
        <color rgb="FFC80745"/>
      </bottom>
      <diagonal/>
    </border>
    <border>
      <left style="thin">
        <color rgb="FFC80745"/>
      </left>
      <right/>
      <top/>
      <bottom style="thin">
        <color rgb="FFC80745"/>
      </bottom>
      <diagonal/>
    </border>
    <border>
      <left style="thin">
        <color rgb="FFC80745"/>
      </left>
      <right/>
      <top style="thin">
        <color rgb="FFC80745"/>
      </top>
      <bottom style="thin">
        <color rgb="FFC80745"/>
      </bottom>
      <diagonal/>
    </border>
    <border>
      <left/>
      <right style="thin">
        <color rgb="FFC80745"/>
      </right>
      <top style="thin">
        <color rgb="FFC80745"/>
      </top>
      <bottom style="thin">
        <color rgb="FFC80745"/>
      </bottom>
      <diagonal/>
    </border>
    <border>
      <left/>
      <right/>
      <top style="thin">
        <color rgb="FFC80745"/>
      </top>
      <bottom style="thin">
        <color rgb="FFC80745"/>
      </bottom>
      <diagonal/>
    </border>
    <border>
      <left/>
      <right style="thin">
        <color rgb="FFC80745"/>
      </right>
      <top/>
      <bottom style="thin">
        <color rgb="FFC80745"/>
      </bottom>
      <diagonal/>
    </border>
    <border>
      <left style="thin">
        <color indexed="64"/>
      </left>
      <right/>
      <top style="thin">
        <color rgb="FFC80745"/>
      </top>
      <bottom/>
      <diagonal/>
    </border>
    <border>
      <left style="thin">
        <color indexed="64"/>
      </left>
      <right/>
      <top/>
      <bottom style="thin">
        <color rgb="FFC80745"/>
      </bottom>
      <diagonal/>
    </border>
    <border>
      <left/>
      <right style="thin">
        <color rgb="FFC80745"/>
      </right>
      <top style="thin">
        <color rgb="FFC80745"/>
      </top>
      <bottom/>
      <diagonal/>
    </border>
    <border>
      <left style="thin">
        <color rgb="FFED6F00"/>
      </left>
      <right style="thin">
        <color rgb="FFED6F00"/>
      </right>
      <top style="thin">
        <color rgb="FFED6F00"/>
      </top>
      <bottom style="thin">
        <color rgb="FFED6F00"/>
      </bottom>
      <diagonal/>
    </border>
    <border>
      <left style="thin">
        <color rgb="FFED6F00"/>
      </left>
      <right/>
      <top style="thin">
        <color rgb="FFED6F00"/>
      </top>
      <bottom style="thin">
        <color rgb="FFED6F00"/>
      </bottom>
      <diagonal/>
    </border>
    <border>
      <left/>
      <right style="thin">
        <color rgb="FFED6F00"/>
      </right>
      <top style="thin">
        <color rgb="FFED6F00"/>
      </top>
      <bottom style="thin">
        <color rgb="FFED6F00"/>
      </bottom>
      <diagonal/>
    </border>
    <border>
      <left/>
      <right/>
      <top style="thin">
        <color rgb="FFED6F00"/>
      </top>
      <bottom style="thin">
        <color rgb="FFED6F00"/>
      </bottom>
      <diagonal/>
    </border>
    <border>
      <left/>
      <right/>
      <top style="thin">
        <color rgb="FFC684B6"/>
      </top>
      <bottom/>
      <diagonal/>
    </border>
    <border>
      <left style="thin">
        <color rgb="FFC684B6"/>
      </left>
      <right style="thin">
        <color rgb="FFC684B6"/>
      </right>
      <top style="thin">
        <color rgb="FFC684B6"/>
      </top>
      <bottom style="thin">
        <color rgb="FFC684B6"/>
      </bottom>
      <diagonal/>
    </border>
    <border>
      <left/>
      <right/>
      <top style="thin">
        <color rgb="FFC684B6"/>
      </top>
      <bottom style="thin">
        <color rgb="FFC684B6"/>
      </bottom>
      <diagonal/>
    </border>
    <border>
      <left/>
      <right style="thin">
        <color rgb="FFC684B6"/>
      </right>
      <top style="thin">
        <color rgb="FFC684B6"/>
      </top>
      <bottom style="thin">
        <color rgb="FFC684B6"/>
      </bottom>
      <diagonal/>
    </border>
    <border>
      <left style="thin">
        <color rgb="FFC684B6"/>
      </left>
      <right style="thin">
        <color rgb="FFC684B6"/>
      </right>
      <top style="thin">
        <color rgb="FFC684B6"/>
      </top>
      <bottom/>
      <diagonal/>
    </border>
    <border>
      <left style="thin">
        <color rgb="FFC684B6"/>
      </left>
      <right/>
      <top style="thin">
        <color rgb="FFC684B6"/>
      </top>
      <bottom style="thin">
        <color rgb="FFC684B6"/>
      </bottom>
      <diagonal/>
    </border>
    <border>
      <left/>
      <right style="thin">
        <color rgb="FFC684B6"/>
      </right>
      <top style="thin">
        <color rgb="FFC684B6"/>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cellStyleXfs>
  <cellXfs count="283">
    <xf numFmtId="0" fontId="0" fillId="0" borderId="0" xfId="0"/>
    <xf numFmtId="0" fontId="6" fillId="0" borderId="0" xfId="0" applyFont="1"/>
    <xf numFmtId="0" fontId="0" fillId="2" borderId="0" xfId="0" applyFill="1"/>
    <xf numFmtId="0" fontId="0" fillId="2" borderId="1" xfId="0" applyFont="1" applyFill="1" applyBorder="1" applyAlignment="1">
      <alignment vertical="center" wrapText="1"/>
    </xf>
    <xf numFmtId="0" fontId="0" fillId="0" borderId="0" xfId="0" applyBorder="1"/>
    <xf numFmtId="0" fontId="0" fillId="0" borderId="0" xfId="0" applyFill="1"/>
    <xf numFmtId="0" fontId="0" fillId="0" borderId="0" xfId="0" applyFill="1" applyBorder="1"/>
    <xf numFmtId="0" fontId="0" fillId="2" borderId="0" xfId="0" applyFill="1" applyBorder="1"/>
    <xf numFmtId="0" fontId="10" fillId="2" borderId="1" xfId="0" applyFont="1" applyFill="1" applyBorder="1"/>
    <xf numFmtId="0" fontId="9" fillId="2" borderId="0" xfId="0" applyFont="1" applyFill="1" applyBorder="1"/>
    <xf numFmtId="0" fontId="9" fillId="2" borderId="0" xfId="0" applyFont="1" applyFill="1" applyBorder="1" applyAlignment="1">
      <alignment horizontal="center" vertical="center"/>
    </xf>
    <xf numFmtId="0" fontId="3" fillId="2" borderId="0" xfId="0" applyFont="1" applyFill="1" applyBorder="1" applyAlignment="1">
      <alignment horizontal="center" vertical="center"/>
    </xf>
    <xf numFmtId="3" fontId="4" fillId="2" borderId="0" xfId="0" applyNumberFormat="1" applyFont="1" applyFill="1" applyBorder="1" applyAlignment="1">
      <alignment horizontal="center" vertical="center"/>
    </xf>
    <xf numFmtId="0" fontId="11"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9" xfId="0" applyFont="1" applyFill="1" applyBorder="1"/>
    <xf numFmtId="0" fontId="0" fillId="2" borderId="3" xfId="0" applyFill="1" applyBorder="1"/>
    <xf numFmtId="0" fontId="11" fillId="2" borderId="3" xfId="0" applyFont="1" applyFill="1" applyBorder="1" applyAlignment="1">
      <alignment horizontal="center" vertical="center"/>
    </xf>
    <xf numFmtId="0" fontId="8" fillId="2" borderId="3" xfId="0" applyFont="1" applyFill="1" applyBorder="1" applyAlignment="1">
      <alignment horizontal="center" vertical="center"/>
    </xf>
    <xf numFmtId="0" fontId="12" fillId="2" borderId="11" xfId="0" applyFont="1" applyFill="1" applyBorder="1" applyAlignment="1">
      <alignment vertical="center" wrapText="1"/>
    </xf>
    <xf numFmtId="0" fontId="12" fillId="2" borderId="13" xfId="0" applyFont="1" applyFill="1" applyBorder="1" applyAlignment="1">
      <alignment horizontal="center" vertical="center"/>
    </xf>
    <xf numFmtId="3" fontId="13" fillId="2" borderId="13" xfId="1" applyNumberFormat="1" applyFont="1" applyFill="1" applyBorder="1" applyAlignment="1">
      <alignment horizontal="center" vertical="center"/>
    </xf>
    <xf numFmtId="3" fontId="14" fillId="2" borderId="13" xfId="3" applyNumberFormat="1" applyFont="1" applyFill="1" applyBorder="1" applyAlignment="1">
      <alignment horizontal="center" vertical="center" wrapText="1"/>
    </xf>
    <xf numFmtId="3" fontId="13" fillId="2" borderId="13" xfId="2" applyNumberFormat="1" applyFont="1" applyFill="1" applyBorder="1" applyAlignment="1">
      <alignment horizontal="center" vertical="center"/>
    </xf>
    <xf numFmtId="3" fontId="13" fillId="4" borderId="12" xfId="1" applyNumberFormat="1" applyFont="1" applyFill="1" applyBorder="1" applyAlignment="1">
      <alignment horizontal="center" vertical="center"/>
    </xf>
    <xf numFmtId="3" fontId="14" fillId="4" borderId="12" xfId="3" applyNumberFormat="1" applyFont="1" applyFill="1" applyBorder="1" applyAlignment="1">
      <alignment horizontal="center" vertical="center" wrapText="1"/>
    </xf>
    <xf numFmtId="0" fontId="12" fillId="2" borderId="0" xfId="0" applyFont="1" applyFill="1" applyBorder="1" applyAlignment="1">
      <alignment vertical="center" wrapText="1"/>
    </xf>
    <xf numFmtId="0" fontId="12" fillId="2" borderId="0" xfId="0" applyFont="1" applyFill="1" applyBorder="1" applyAlignment="1">
      <alignment horizontal="center" vertical="center"/>
    </xf>
    <xf numFmtId="3" fontId="13" fillId="2" borderId="0" xfId="2" applyNumberFormat="1" applyFont="1" applyFill="1" applyBorder="1" applyAlignment="1">
      <alignment horizontal="center" vertical="center"/>
    </xf>
    <xf numFmtId="3" fontId="13" fillId="2" borderId="0" xfId="1" applyNumberFormat="1" applyFont="1" applyFill="1" applyBorder="1" applyAlignment="1">
      <alignment horizontal="center" vertical="center"/>
    </xf>
    <xf numFmtId="9" fontId="2" fillId="2" borderId="0" xfId="2" applyFont="1" applyFill="1" applyBorder="1" applyAlignment="1">
      <alignment horizontal="center" vertical="center"/>
    </xf>
    <xf numFmtId="0" fontId="0" fillId="2" borderId="0" xfId="0" applyFont="1" applyFill="1" applyBorder="1" applyAlignment="1">
      <alignment horizontal="center" vertical="center"/>
    </xf>
    <xf numFmtId="0" fontId="0" fillId="2" borderId="1" xfId="0" applyFill="1" applyBorder="1"/>
    <xf numFmtId="9" fontId="2" fillId="2" borderId="0" xfId="0" applyNumberFormat="1" applyFont="1" applyFill="1" applyBorder="1" applyAlignment="1">
      <alignment horizontal="center" vertical="center"/>
    </xf>
    <xf numFmtId="3" fontId="13" fillId="2" borderId="7" xfId="1" applyNumberFormat="1" applyFont="1" applyFill="1" applyBorder="1" applyAlignment="1">
      <alignment horizontal="center" vertical="center"/>
    </xf>
    <xf numFmtId="3" fontId="13" fillId="2" borderId="3" xfId="1" applyNumberFormat="1"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vertical="center" wrapText="1"/>
    </xf>
    <xf numFmtId="0" fontId="15" fillId="2" borderId="1" xfId="0" applyFont="1" applyFill="1" applyBorder="1"/>
    <xf numFmtId="0" fontId="15" fillId="2" borderId="13" xfId="0" applyFont="1" applyFill="1" applyBorder="1" applyAlignment="1">
      <alignment horizontal="center"/>
    </xf>
    <xf numFmtId="3" fontId="17" fillId="4" borderId="12" xfId="1" applyNumberFormat="1" applyFont="1" applyFill="1" applyBorder="1" applyAlignment="1">
      <alignment horizontal="center" vertical="center"/>
    </xf>
    <xf numFmtId="0" fontId="15" fillId="2" borderId="15" xfId="0" applyFont="1" applyFill="1" applyBorder="1"/>
    <xf numFmtId="0" fontId="15" fillId="2" borderId="9" xfId="0" applyFont="1" applyFill="1" applyBorder="1"/>
    <xf numFmtId="0" fontId="15" fillId="2" borderId="0" xfId="0" applyFont="1" applyFill="1" applyBorder="1" applyAlignment="1">
      <alignment horizontal="center"/>
    </xf>
    <xf numFmtId="3" fontId="18" fillId="4" borderId="12" xfId="1" applyNumberFormat="1" applyFont="1" applyFill="1" applyBorder="1" applyAlignment="1">
      <alignment horizontal="center" vertical="center"/>
    </xf>
    <xf numFmtId="9" fontId="17" fillId="2" borderId="3" xfId="2" applyFont="1" applyFill="1" applyBorder="1" applyAlignment="1">
      <alignment horizontal="center" vertical="center"/>
    </xf>
    <xf numFmtId="9" fontId="17" fillId="2" borderId="13" xfId="2" applyFont="1" applyFill="1" applyBorder="1" applyAlignment="1">
      <alignment horizontal="center" vertical="center"/>
    </xf>
    <xf numFmtId="0" fontId="12" fillId="2" borderId="1" xfId="0" applyFont="1" applyFill="1" applyBorder="1"/>
    <xf numFmtId="0" fontId="0" fillId="2" borderId="2" xfId="0" applyFont="1" applyFill="1" applyBorder="1" applyAlignment="1">
      <alignment horizontal="center" vertical="center"/>
    </xf>
    <xf numFmtId="0" fontId="15" fillId="2" borderId="3" xfId="0" applyFont="1" applyFill="1" applyBorder="1" applyAlignment="1">
      <alignment horizontal="center"/>
    </xf>
    <xf numFmtId="0" fontId="12" fillId="2" borderId="13" xfId="0" applyFont="1" applyFill="1" applyBorder="1" applyAlignment="1">
      <alignment horizontal="center"/>
    </xf>
    <xf numFmtId="0" fontId="13" fillId="4" borderId="14" xfId="0" applyFont="1" applyFill="1" applyBorder="1" applyAlignment="1">
      <alignment horizontal="center" vertical="center"/>
    </xf>
    <xf numFmtId="0" fontId="17" fillId="2" borderId="13" xfId="0" applyFont="1" applyFill="1" applyBorder="1" applyAlignment="1">
      <alignment horizontal="center" vertical="center"/>
    </xf>
    <xf numFmtId="169" fontId="17" fillId="2" borderId="3" xfId="1" applyNumberFormat="1" applyFont="1" applyFill="1" applyBorder="1" applyAlignment="1">
      <alignment horizontal="center" vertical="center"/>
    </xf>
    <xf numFmtId="169" fontId="17" fillId="2" borderId="13" xfId="1" applyNumberFormat="1" applyFont="1" applyFill="1" applyBorder="1" applyAlignment="1">
      <alignment horizontal="center" vertical="center"/>
    </xf>
    <xf numFmtId="168" fontId="17" fillId="2" borderId="0" xfId="1" applyNumberFormat="1" applyFont="1" applyFill="1" applyBorder="1" applyAlignment="1">
      <alignment horizontal="center" vertical="center"/>
    </xf>
    <xf numFmtId="168" fontId="17" fillId="2" borderId="13" xfId="1" applyNumberFormat="1" applyFont="1" applyFill="1" applyBorder="1" applyAlignment="1">
      <alignment horizontal="center" vertical="center"/>
    </xf>
    <xf numFmtId="0" fontId="17" fillId="2" borderId="0" xfId="0" applyFont="1" applyFill="1" applyBorder="1" applyAlignment="1">
      <alignment horizontal="center" vertical="center"/>
    </xf>
    <xf numFmtId="164" fontId="2" fillId="2" borderId="0" xfId="1" applyNumberFormat="1" applyFont="1" applyFill="1" applyBorder="1" applyAlignment="1">
      <alignment horizontal="center" vertical="center"/>
    </xf>
    <xf numFmtId="3" fontId="2" fillId="2" borderId="0" xfId="2" applyNumberFormat="1" applyFont="1" applyFill="1" applyBorder="1" applyAlignment="1">
      <alignment horizontal="center" vertical="center"/>
    </xf>
    <xf numFmtId="0" fontId="16" fillId="2" borderId="11" xfId="0" applyFont="1" applyFill="1" applyBorder="1" applyAlignment="1">
      <alignment vertical="center" wrapText="1"/>
    </xf>
    <xf numFmtId="0" fontId="16" fillId="2" borderId="13" xfId="0" applyFont="1" applyFill="1" applyBorder="1" applyAlignment="1">
      <alignment horizontal="center" vertical="center"/>
    </xf>
    <xf numFmtId="3" fontId="18" fillId="2" borderId="13" xfId="1" applyNumberFormat="1" applyFont="1" applyFill="1" applyBorder="1" applyAlignment="1">
      <alignment horizontal="center" vertical="center"/>
    </xf>
    <xf numFmtId="0" fontId="8" fillId="3" borderId="16" xfId="0" applyFont="1" applyFill="1" applyBorder="1"/>
    <xf numFmtId="0" fontId="6" fillId="2" borderId="9" xfId="0" applyFont="1" applyFill="1" applyBorder="1"/>
    <xf numFmtId="0" fontId="6" fillId="2" borderId="13" xfId="0" applyFont="1" applyFill="1" applyBorder="1" applyAlignment="1">
      <alignment horizontal="center"/>
    </xf>
    <xf numFmtId="9" fontId="7" fillId="2" borderId="0" xfId="2" applyFont="1" applyFill="1" applyBorder="1" applyAlignment="1">
      <alignment horizontal="center" vertical="center"/>
    </xf>
    <xf numFmtId="0" fontId="8" fillId="3" borderId="5" xfId="0" applyFont="1" applyFill="1" applyBorder="1" applyAlignment="1">
      <alignment horizontal="center" vertical="center"/>
    </xf>
    <xf numFmtId="0" fontId="2" fillId="2" borderId="0" xfId="0" applyFont="1" applyFill="1" applyBorder="1" applyAlignment="1">
      <alignment horizontal="center" vertical="center"/>
    </xf>
    <xf numFmtId="0" fontId="8" fillId="3" borderId="11" xfId="0" applyFont="1" applyFill="1" applyBorder="1" applyAlignment="1">
      <alignment horizontal="center" vertical="center"/>
    </xf>
    <xf numFmtId="0" fontId="11" fillId="3" borderId="11" xfId="0" applyFont="1" applyFill="1" applyBorder="1" applyAlignment="1">
      <alignment horizontal="center" vertical="center"/>
    </xf>
    <xf numFmtId="0" fontId="12" fillId="2" borderId="7" xfId="0" applyFont="1" applyFill="1" applyBorder="1" applyAlignment="1">
      <alignment horizontal="center" vertical="center"/>
    </xf>
    <xf numFmtId="0" fontId="6" fillId="2" borderId="13" xfId="0" applyFont="1" applyFill="1" applyBorder="1"/>
    <xf numFmtId="0" fontId="0" fillId="2" borderId="13" xfId="0" applyFont="1" applyFill="1" applyBorder="1" applyAlignment="1">
      <alignment horizontal="center" vertical="center"/>
    </xf>
    <xf numFmtId="166" fontId="7" fillId="2" borderId="13" xfId="1" applyNumberFormat="1" applyFont="1" applyFill="1" applyBorder="1" applyAlignment="1">
      <alignment horizontal="center" vertical="center"/>
    </xf>
    <xf numFmtId="0" fontId="2" fillId="2" borderId="13" xfId="0" applyFont="1" applyFill="1" applyBorder="1" applyAlignment="1">
      <alignment horizontal="center" vertical="center"/>
    </xf>
    <xf numFmtId="0" fontId="0" fillId="2" borderId="13" xfId="0" applyFill="1" applyBorder="1"/>
    <xf numFmtId="0" fontId="8" fillId="3" borderId="5" xfId="0" applyFont="1" applyFill="1" applyBorder="1" applyAlignment="1">
      <alignment horizontal="center"/>
    </xf>
    <xf numFmtId="3" fontId="2" fillId="2" borderId="0" xfId="0" applyNumberFormat="1" applyFont="1" applyFill="1" applyBorder="1" applyAlignment="1">
      <alignment horizontal="center" vertical="center"/>
    </xf>
    <xf numFmtId="4" fontId="13" fillId="2" borderId="13" xfId="0" applyNumberFormat="1" applyFont="1" applyFill="1" applyBorder="1" applyAlignment="1">
      <alignment horizontal="center" vertical="center"/>
    </xf>
    <xf numFmtId="4" fontId="13" fillId="2" borderId="13" xfId="1" applyNumberFormat="1" applyFont="1" applyFill="1" applyBorder="1" applyAlignment="1">
      <alignment horizontal="center" vertical="center"/>
    </xf>
    <xf numFmtId="9" fontId="13" fillId="2" borderId="13" xfId="2" applyFont="1" applyFill="1" applyBorder="1" applyAlignment="1">
      <alignment horizontal="center" vertical="center"/>
    </xf>
    <xf numFmtId="9" fontId="12" fillId="2" borderId="13" xfId="0" applyNumberFormat="1" applyFont="1" applyFill="1" applyBorder="1" applyAlignment="1">
      <alignment horizontal="center" vertical="center" wrapText="1"/>
    </xf>
    <xf numFmtId="0" fontId="11" fillId="3" borderId="5" xfId="0" applyFont="1" applyFill="1" applyBorder="1" applyAlignment="1">
      <alignment horizontal="center"/>
    </xf>
    <xf numFmtId="4" fontId="13" fillId="4" borderId="12" xfId="1" applyNumberFormat="1" applyFont="1" applyFill="1" applyBorder="1" applyAlignment="1">
      <alignment horizontal="center" vertical="center"/>
    </xf>
    <xf numFmtId="9" fontId="13" fillId="4" borderId="12" xfId="2" applyFont="1" applyFill="1" applyBorder="1" applyAlignment="1">
      <alignment horizontal="center" vertical="center"/>
    </xf>
    <xf numFmtId="9" fontId="12" fillId="2" borderId="13" xfId="0" applyNumberFormat="1" applyFont="1" applyFill="1" applyBorder="1" applyAlignment="1">
      <alignment horizontal="center" vertical="center"/>
    </xf>
    <xf numFmtId="3" fontId="13" fillId="2" borderId="13" xfId="0" applyNumberFormat="1" applyFont="1" applyFill="1" applyBorder="1" applyAlignment="1">
      <alignment horizontal="center" vertical="center"/>
    </xf>
    <xf numFmtId="3" fontId="13" fillId="4" borderId="12" xfId="2" applyNumberFormat="1" applyFont="1" applyFill="1" applyBorder="1" applyAlignment="1">
      <alignment horizontal="center" vertical="center"/>
    </xf>
    <xf numFmtId="0" fontId="15" fillId="2" borderId="11" xfId="0" applyFont="1" applyFill="1" applyBorder="1"/>
    <xf numFmtId="0" fontId="15" fillId="2" borderId="11" xfId="0" applyFont="1" applyFill="1" applyBorder="1" applyAlignment="1">
      <alignment vertical="center" wrapText="1"/>
    </xf>
    <xf numFmtId="0" fontId="12" fillId="2" borderId="11" xfId="0" applyFont="1" applyFill="1" applyBorder="1"/>
    <xf numFmtId="0" fontId="15" fillId="2" borderId="13" xfId="0" applyFont="1" applyFill="1" applyBorder="1" applyAlignment="1">
      <alignment horizontal="center" vertical="center"/>
    </xf>
    <xf numFmtId="167" fontId="17" fillId="2" borderId="13" xfId="2" applyNumberFormat="1" applyFont="1" applyFill="1" applyBorder="1" applyAlignment="1">
      <alignment horizontal="center" vertical="center"/>
    </xf>
    <xf numFmtId="165" fontId="13" fillId="2" borderId="13" xfId="0" applyNumberFormat="1" applyFont="1" applyFill="1" applyBorder="1" applyAlignment="1">
      <alignment horizontal="center" vertical="center"/>
    </xf>
    <xf numFmtId="3" fontId="17" fillId="2" borderId="13" xfId="1" applyNumberFormat="1" applyFont="1" applyFill="1" applyBorder="1" applyAlignment="1">
      <alignment horizontal="center" vertical="center"/>
    </xf>
    <xf numFmtId="9" fontId="18" fillId="4" borderId="12" xfId="2" applyFont="1" applyFill="1" applyBorder="1" applyAlignment="1">
      <alignment horizontal="center" vertical="center"/>
    </xf>
    <xf numFmtId="3" fontId="13" fillId="4" borderId="12"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3" fontId="17" fillId="4" borderId="12" xfId="0" applyNumberFormat="1" applyFont="1" applyFill="1" applyBorder="1" applyAlignment="1">
      <alignment horizontal="center" vertical="center"/>
    </xf>
    <xf numFmtId="164" fontId="13" fillId="4" borderId="12" xfId="1" applyNumberFormat="1" applyFont="1" applyFill="1" applyBorder="1" applyAlignment="1">
      <alignment horizontal="center" vertical="center"/>
    </xf>
    <xf numFmtId="0" fontId="13" fillId="4" borderId="12" xfId="0" applyFont="1" applyFill="1" applyBorder="1" applyAlignment="1">
      <alignment horizontal="center" vertical="center"/>
    </xf>
    <xf numFmtId="4" fontId="13" fillId="4" borderId="12" xfId="0" applyNumberFormat="1" applyFont="1" applyFill="1" applyBorder="1" applyAlignment="1">
      <alignment horizontal="center" vertical="center"/>
    </xf>
    <xf numFmtId="3" fontId="13" fillId="4" borderId="12" xfId="0" applyNumberFormat="1" applyFont="1" applyFill="1" applyBorder="1" applyAlignment="1">
      <alignment horizontal="center" vertical="center" wrapText="1"/>
    </xf>
    <xf numFmtId="167" fontId="18" fillId="2" borderId="13" xfId="2" applyNumberFormat="1" applyFont="1" applyFill="1" applyBorder="1" applyAlignment="1">
      <alignment horizontal="center" vertical="center"/>
    </xf>
    <xf numFmtId="165" fontId="13" fillId="2" borderId="13" xfId="1" applyNumberFormat="1" applyFont="1" applyFill="1" applyBorder="1" applyAlignment="1">
      <alignment horizontal="center" vertical="center"/>
    </xf>
    <xf numFmtId="3" fontId="2" fillId="2" borderId="0" xfId="0" applyNumberFormat="1" applyFont="1" applyFill="1" applyBorder="1" applyAlignment="1">
      <alignment horizontal="center" vertical="center" wrapText="1"/>
    </xf>
    <xf numFmtId="0" fontId="8" fillId="3" borderId="11" xfId="0" applyFont="1" applyFill="1" applyBorder="1" applyAlignment="1">
      <alignment wrapText="1"/>
    </xf>
    <xf numFmtId="3" fontId="2" fillId="2" borderId="0" xfId="1" applyNumberFormat="1" applyFont="1" applyFill="1" applyBorder="1" applyAlignment="1">
      <alignment horizontal="center" vertical="center"/>
    </xf>
    <xf numFmtId="0" fontId="8" fillId="3" borderId="5" xfId="0" applyFont="1" applyFill="1" applyBorder="1" applyAlignment="1">
      <alignment wrapText="1"/>
    </xf>
    <xf numFmtId="0" fontId="11" fillId="3" borderId="5" xfId="0" applyFont="1" applyFill="1" applyBorder="1" applyAlignment="1">
      <alignment horizontal="center" vertical="center"/>
    </xf>
    <xf numFmtId="165" fontId="13" fillId="4" borderId="12" xfId="1" applyNumberFormat="1" applyFont="1" applyFill="1" applyBorder="1" applyAlignment="1">
      <alignment horizontal="center" vertical="center"/>
    </xf>
    <xf numFmtId="0" fontId="19" fillId="2" borderId="11" xfId="0" applyFont="1" applyFill="1" applyBorder="1" applyAlignment="1">
      <alignment vertical="center" wrapText="1"/>
    </xf>
    <xf numFmtId="0" fontId="19" fillId="2" borderId="13" xfId="0" applyFont="1" applyFill="1" applyBorder="1" applyAlignment="1">
      <alignment horizontal="center" vertical="center"/>
    </xf>
    <xf numFmtId="3" fontId="20" fillId="2" borderId="13" xfId="1" applyNumberFormat="1" applyFont="1" applyFill="1" applyBorder="1" applyAlignment="1">
      <alignment horizontal="center" vertical="center"/>
    </xf>
    <xf numFmtId="3" fontId="2" fillId="2" borderId="7" xfId="0" applyNumberFormat="1" applyFont="1" applyFill="1" applyBorder="1" applyAlignment="1">
      <alignment horizontal="center" vertical="center"/>
    </xf>
    <xf numFmtId="0" fontId="22" fillId="2" borderId="1" xfId="0" applyFont="1" applyFill="1" applyBorder="1"/>
    <xf numFmtId="0" fontId="11"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5" borderId="18" xfId="0" applyFont="1" applyFill="1" applyBorder="1"/>
    <xf numFmtId="0" fontId="11" fillId="5" borderId="18" xfId="0" applyFont="1" applyFill="1" applyBorder="1" applyAlignment="1">
      <alignment horizontal="center" vertical="center"/>
    </xf>
    <xf numFmtId="0" fontId="8" fillId="5" borderId="18" xfId="0" applyFont="1" applyFill="1" applyBorder="1" applyAlignment="1">
      <alignment horizontal="center" vertical="center"/>
    </xf>
    <xf numFmtId="0" fontId="12" fillId="2" borderId="19" xfId="0" applyFont="1" applyFill="1" applyBorder="1" applyAlignment="1">
      <alignment vertical="center" wrapText="1"/>
    </xf>
    <xf numFmtId="0" fontId="15" fillId="2" borderId="19" xfId="0" applyFont="1" applyFill="1" applyBorder="1" applyAlignment="1">
      <alignment vertical="center" wrapText="1"/>
    </xf>
    <xf numFmtId="0" fontId="12" fillId="2" borderId="19" xfId="0" applyFont="1" applyFill="1" applyBorder="1"/>
    <xf numFmtId="0" fontId="12" fillId="2" borderId="21" xfId="0" applyFont="1" applyFill="1" applyBorder="1" applyAlignment="1">
      <alignment horizontal="center" vertical="center"/>
    </xf>
    <xf numFmtId="0" fontId="15" fillId="2" borderId="21" xfId="0" applyFont="1" applyFill="1" applyBorder="1" applyAlignment="1">
      <alignment horizontal="center" vertical="center"/>
    </xf>
    <xf numFmtId="3" fontId="13" fillId="2" borderId="21" xfId="2" applyNumberFormat="1" applyFont="1" applyFill="1" applyBorder="1" applyAlignment="1">
      <alignment horizontal="center" vertical="center"/>
    </xf>
    <xf numFmtId="3" fontId="17" fillId="2" borderId="21" xfId="0" applyNumberFormat="1" applyFont="1" applyFill="1" applyBorder="1" applyAlignment="1">
      <alignment horizontal="center" vertical="center"/>
    </xf>
    <xf numFmtId="3" fontId="17" fillId="2" borderId="21" xfId="2" applyNumberFormat="1" applyFont="1" applyFill="1" applyBorder="1" applyAlignment="1">
      <alignment horizontal="center" vertical="center"/>
    </xf>
    <xf numFmtId="3" fontId="13" fillId="2" borderId="21" xfId="0" applyNumberFormat="1" applyFont="1" applyFill="1" applyBorder="1" applyAlignment="1">
      <alignment horizontal="center" vertical="center"/>
    </xf>
    <xf numFmtId="4" fontId="13" fillId="2" borderId="21" xfId="0" applyNumberFormat="1" applyFont="1" applyFill="1" applyBorder="1" applyAlignment="1">
      <alignment horizontal="center" vertical="center"/>
    </xf>
    <xf numFmtId="3" fontId="13" fillId="2" borderId="21" xfId="1" applyNumberFormat="1" applyFont="1" applyFill="1" applyBorder="1" applyAlignment="1">
      <alignment horizontal="center" vertical="center"/>
    </xf>
    <xf numFmtId="0" fontId="13" fillId="2" borderId="21" xfId="0" applyFont="1" applyFill="1" applyBorder="1" applyAlignment="1">
      <alignment horizontal="center" vertical="center"/>
    </xf>
    <xf numFmtId="9" fontId="13" fillId="2" borderId="21" xfId="2" applyFont="1" applyFill="1" applyBorder="1" applyAlignment="1">
      <alignment horizontal="center" vertical="center"/>
    </xf>
    <xf numFmtId="3" fontId="13" fillId="6" borderId="20" xfId="0" applyNumberFormat="1" applyFont="1" applyFill="1" applyBorder="1" applyAlignment="1">
      <alignment horizontal="center" vertical="center"/>
    </xf>
    <xf numFmtId="3" fontId="17" fillId="6" borderId="20" xfId="0" applyNumberFormat="1" applyFont="1" applyFill="1" applyBorder="1" applyAlignment="1">
      <alignment horizontal="center" vertical="center"/>
    </xf>
    <xf numFmtId="165" fontId="13" fillId="6" borderId="20" xfId="0" applyNumberFormat="1" applyFont="1" applyFill="1" applyBorder="1" applyAlignment="1">
      <alignment horizontal="center" vertical="center"/>
    </xf>
    <xf numFmtId="4" fontId="13" fillId="6" borderId="20" xfId="0" applyNumberFormat="1" applyFont="1" applyFill="1" applyBorder="1" applyAlignment="1">
      <alignment horizontal="center" vertical="center"/>
    </xf>
    <xf numFmtId="3" fontId="13" fillId="6" borderId="20" xfId="1" applyNumberFormat="1" applyFont="1" applyFill="1" applyBorder="1" applyAlignment="1">
      <alignment horizontal="center" vertical="center"/>
    </xf>
    <xf numFmtId="0" fontId="13" fillId="6" borderId="20" xfId="0" applyFont="1" applyFill="1" applyBorder="1" applyAlignment="1">
      <alignment horizontal="center" vertical="center"/>
    </xf>
    <xf numFmtId="4" fontId="13" fillId="2" borderId="21" xfId="1" applyNumberFormat="1" applyFont="1" applyFill="1" applyBorder="1" applyAlignment="1">
      <alignment horizontal="center" vertical="center"/>
    </xf>
    <xf numFmtId="166" fontId="13" fillId="2" borderId="21" xfId="1" applyNumberFormat="1" applyFont="1" applyFill="1" applyBorder="1" applyAlignment="1">
      <alignment horizontal="center" vertical="center"/>
    </xf>
    <xf numFmtId="43" fontId="13" fillId="2" borderId="21" xfId="1" applyNumberFormat="1" applyFont="1" applyFill="1" applyBorder="1" applyAlignment="1">
      <alignment horizontal="center" vertical="center"/>
    </xf>
    <xf numFmtId="43" fontId="2" fillId="2" borderId="0" xfId="1" applyNumberFormat="1" applyFont="1" applyFill="1" applyBorder="1" applyAlignment="1">
      <alignment horizontal="center" vertical="center"/>
    </xf>
    <xf numFmtId="0" fontId="8" fillId="5" borderId="18" xfId="0" applyFont="1" applyFill="1" applyBorder="1" applyAlignment="1">
      <alignment horizontal="center" vertical="center" wrapText="1"/>
    </xf>
    <xf numFmtId="165" fontId="13" fillId="2" borderId="21" xfId="0" applyNumberFormat="1" applyFont="1" applyFill="1" applyBorder="1" applyAlignment="1">
      <alignment horizontal="center" vertical="center"/>
    </xf>
    <xf numFmtId="9" fontId="13" fillId="6" borderId="20" xfId="2" applyFont="1" applyFill="1" applyBorder="1" applyAlignment="1">
      <alignment horizontal="center" vertical="center"/>
    </xf>
    <xf numFmtId="167" fontId="13" fillId="6" borderId="20" xfId="2" applyNumberFormat="1" applyFont="1" applyFill="1" applyBorder="1" applyAlignment="1">
      <alignment horizontal="center" vertical="center"/>
    </xf>
    <xf numFmtId="165" fontId="13" fillId="2" borderId="21" xfId="1" applyNumberFormat="1" applyFont="1" applyFill="1" applyBorder="1" applyAlignment="1">
      <alignment horizontal="center" vertical="center"/>
    </xf>
    <xf numFmtId="167" fontId="13" fillId="2" borderId="21" xfId="2" applyNumberFormat="1" applyFont="1" applyFill="1" applyBorder="1" applyAlignment="1">
      <alignment horizontal="center" vertical="center"/>
    </xf>
    <xf numFmtId="4" fontId="13" fillId="6" borderId="20" xfId="1" applyNumberFormat="1" applyFont="1" applyFill="1" applyBorder="1" applyAlignment="1">
      <alignment horizontal="center" vertical="center"/>
    </xf>
    <xf numFmtId="3" fontId="18" fillId="6" borderId="20" xfId="1" applyNumberFormat="1" applyFont="1" applyFill="1" applyBorder="1" applyAlignment="1">
      <alignment horizontal="center" vertical="center"/>
    </xf>
    <xf numFmtId="164" fontId="13" fillId="2" borderId="21" xfId="1" applyNumberFormat="1" applyFont="1" applyFill="1" applyBorder="1" applyAlignment="1">
      <alignment horizontal="center" vertical="center"/>
    </xf>
    <xf numFmtId="164" fontId="17" fillId="2" borderId="21" xfId="1" applyNumberFormat="1" applyFont="1" applyFill="1" applyBorder="1" applyAlignment="1">
      <alignment horizontal="center" vertical="center"/>
    </xf>
    <xf numFmtId="0" fontId="12" fillId="2" borderId="19" xfId="0" applyFont="1" applyFill="1" applyBorder="1" applyAlignment="1">
      <alignment vertical="top"/>
    </xf>
    <xf numFmtId="0" fontId="15" fillId="2" borderId="19" xfId="0" applyFont="1" applyFill="1" applyBorder="1" applyAlignment="1">
      <alignment horizontal="left"/>
    </xf>
    <xf numFmtId="0" fontId="15" fillId="2" borderId="21" xfId="0" applyFont="1" applyFill="1" applyBorder="1" applyAlignment="1">
      <alignment horizontal="center"/>
    </xf>
    <xf numFmtId="0" fontId="8" fillId="5" borderId="18" xfId="0" applyFont="1" applyFill="1" applyBorder="1" applyAlignment="1">
      <alignment vertical="center"/>
    </xf>
    <xf numFmtId="0" fontId="8" fillId="7" borderId="23" xfId="0" applyFont="1" applyFill="1" applyBorder="1" applyAlignment="1">
      <alignment horizontal="center" vertical="center"/>
    </xf>
    <xf numFmtId="0" fontId="8" fillId="7" borderId="23" xfId="0" applyFont="1" applyFill="1" applyBorder="1"/>
    <xf numFmtId="0" fontId="11" fillId="7" borderId="23" xfId="0" applyFont="1" applyFill="1" applyBorder="1" applyAlignment="1">
      <alignment horizontal="center" vertical="center"/>
    </xf>
    <xf numFmtId="3" fontId="13" fillId="2" borderId="24" xfId="2" applyNumberFormat="1" applyFont="1" applyFill="1" applyBorder="1" applyAlignment="1">
      <alignment horizontal="center" vertical="center"/>
    </xf>
    <xf numFmtId="0" fontId="12" fillId="2" borderId="24" xfId="0" applyFont="1" applyFill="1" applyBorder="1" applyAlignment="1">
      <alignment horizontal="center" vertical="center"/>
    </xf>
    <xf numFmtId="3" fontId="13" fillId="8" borderId="25" xfId="0" applyNumberFormat="1" applyFont="1" applyFill="1" applyBorder="1" applyAlignment="1">
      <alignment horizontal="center" vertical="center"/>
    </xf>
    <xf numFmtId="0" fontId="8" fillId="7" borderId="26" xfId="0" applyFont="1" applyFill="1" applyBorder="1"/>
    <xf numFmtId="0" fontId="11" fillId="7" borderId="26" xfId="0" applyFont="1" applyFill="1" applyBorder="1" applyAlignment="1">
      <alignment horizontal="center" vertical="center"/>
    </xf>
    <xf numFmtId="0" fontId="8" fillId="7" borderId="26" xfId="0" applyFont="1" applyFill="1" applyBorder="1" applyAlignment="1">
      <alignment horizontal="center" vertical="center"/>
    </xf>
    <xf numFmtId="0" fontId="12" fillId="2" borderId="27" xfId="0" applyFont="1" applyFill="1" applyBorder="1" applyAlignment="1">
      <alignment vertical="center" wrapText="1"/>
    </xf>
    <xf numFmtId="0" fontId="15" fillId="2" borderId="27" xfId="0" applyFont="1" applyFill="1" applyBorder="1" applyAlignment="1">
      <alignment vertical="center" wrapText="1"/>
    </xf>
    <xf numFmtId="0" fontId="19" fillId="2" borderId="27" xfId="0" applyFont="1" applyFill="1" applyBorder="1" applyAlignment="1">
      <alignment vertical="center" wrapText="1"/>
    </xf>
    <xf numFmtId="0" fontId="15" fillId="2" borderId="24" xfId="0" applyFont="1" applyFill="1" applyBorder="1" applyAlignment="1">
      <alignment horizontal="center" vertical="center" wrapText="1"/>
    </xf>
    <xf numFmtId="0" fontId="15" fillId="2" borderId="24" xfId="0" applyFont="1" applyFill="1" applyBorder="1" applyAlignment="1">
      <alignment horizontal="center" vertical="center"/>
    </xf>
    <xf numFmtId="0" fontId="19" fillId="2" borderId="24" xfId="0" applyFont="1" applyFill="1" applyBorder="1" applyAlignment="1">
      <alignment horizontal="center" vertical="center" wrapText="1"/>
    </xf>
    <xf numFmtId="0" fontId="19" fillId="2" borderId="24" xfId="0" applyFont="1" applyFill="1" applyBorder="1" applyAlignment="1">
      <alignment horizontal="center" vertical="center"/>
    </xf>
    <xf numFmtId="3" fontId="13" fillId="2" borderId="24" xfId="1" applyNumberFormat="1" applyFont="1" applyFill="1" applyBorder="1" applyAlignment="1">
      <alignment horizontal="center" vertical="center"/>
    </xf>
    <xf numFmtId="3" fontId="17" fillId="2" borderId="24" xfId="1" applyNumberFormat="1" applyFont="1" applyFill="1" applyBorder="1" applyAlignment="1">
      <alignment horizontal="center" vertical="center"/>
    </xf>
    <xf numFmtId="9" fontId="17" fillId="2" borderId="24" xfId="2" applyFont="1" applyFill="1" applyBorder="1" applyAlignment="1">
      <alignment horizontal="center" vertical="center"/>
    </xf>
    <xf numFmtId="3" fontId="20" fillId="2" borderId="24" xfId="1" applyNumberFormat="1" applyFont="1" applyFill="1" applyBorder="1" applyAlignment="1">
      <alignment horizontal="center" vertical="center"/>
    </xf>
    <xf numFmtId="167" fontId="17" fillId="2" borderId="24" xfId="2" applyNumberFormat="1" applyFont="1" applyFill="1" applyBorder="1" applyAlignment="1">
      <alignment horizontal="center" vertical="center"/>
    </xf>
    <xf numFmtId="167" fontId="13" fillId="2" borderId="24" xfId="2" applyNumberFormat="1" applyFont="1" applyFill="1" applyBorder="1" applyAlignment="1">
      <alignment horizontal="center" vertical="center"/>
    </xf>
    <xf numFmtId="3" fontId="15" fillId="2" borderId="24" xfId="2" applyNumberFormat="1" applyFont="1" applyFill="1" applyBorder="1" applyAlignment="1">
      <alignment horizontal="center" vertical="center"/>
    </xf>
    <xf numFmtId="3" fontId="13" fillId="8" borderId="25" xfId="1" applyNumberFormat="1" applyFont="1" applyFill="1" applyBorder="1" applyAlignment="1">
      <alignment horizontal="center" vertical="center"/>
    </xf>
    <xf numFmtId="3" fontId="17" fillId="8" borderId="25" xfId="1" applyNumberFormat="1" applyFont="1" applyFill="1" applyBorder="1" applyAlignment="1">
      <alignment horizontal="center" vertical="center"/>
    </xf>
    <xf numFmtId="9" fontId="17" fillId="8" borderId="25" xfId="2" applyFont="1" applyFill="1" applyBorder="1" applyAlignment="1">
      <alignment horizontal="center" vertical="center"/>
    </xf>
    <xf numFmtId="3" fontId="20" fillId="8" borderId="25" xfId="1" applyNumberFormat="1" applyFont="1" applyFill="1" applyBorder="1" applyAlignment="1">
      <alignment horizontal="center" vertical="center"/>
    </xf>
    <xf numFmtId="167" fontId="17" fillId="8" borderId="25" xfId="2" applyNumberFormat="1" applyFont="1" applyFill="1" applyBorder="1" applyAlignment="1">
      <alignment horizontal="center" vertical="center"/>
    </xf>
    <xf numFmtId="167" fontId="13" fillId="8" borderId="25" xfId="2" applyNumberFormat="1" applyFont="1" applyFill="1" applyBorder="1" applyAlignment="1">
      <alignment horizontal="center" vertical="center"/>
    </xf>
    <xf numFmtId="167" fontId="20" fillId="8" borderId="25" xfId="2" applyNumberFormat="1" applyFont="1" applyFill="1" applyBorder="1" applyAlignment="1">
      <alignment horizontal="center" vertical="center"/>
    </xf>
    <xf numFmtId="167" fontId="20" fillId="2" borderId="24" xfId="2" applyNumberFormat="1" applyFont="1" applyFill="1" applyBorder="1" applyAlignment="1">
      <alignment horizontal="center" vertical="center"/>
    </xf>
    <xf numFmtId="0" fontId="12" fillId="2" borderId="24" xfId="0" applyFont="1" applyFill="1" applyBorder="1" applyAlignment="1">
      <alignment horizontal="center" vertical="center" wrapText="1"/>
    </xf>
    <xf numFmtId="165" fontId="13" fillId="2" borderId="24" xfId="0" applyNumberFormat="1" applyFont="1" applyFill="1" applyBorder="1" applyAlignment="1">
      <alignment horizontal="center" vertical="center"/>
    </xf>
    <xf numFmtId="165" fontId="13" fillId="2" borderId="24" xfId="1" applyNumberFormat="1" applyFont="1" applyFill="1" applyBorder="1" applyAlignment="1">
      <alignment horizontal="center" vertical="center"/>
    </xf>
    <xf numFmtId="9" fontId="13" fillId="2" borderId="24" xfId="2" applyFont="1" applyFill="1" applyBorder="1" applyAlignment="1">
      <alignment horizontal="center" vertical="center"/>
    </xf>
    <xf numFmtId="9" fontId="13" fillId="2" borderId="24" xfId="2" applyNumberFormat="1" applyFont="1" applyFill="1" applyBorder="1" applyAlignment="1">
      <alignment horizontal="center" vertical="center"/>
    </xf>
    <xf numFmtId="9" fontId="17" fillId="8" borderId="25" xfId="2" applyNumberFormat="1" applyFont="1" applyFill="1" applyBorder="1" applyAlignment="1">
      <alignment horizontal="center" vertical="center"/>
    </xf>
    <xf numFmtId="165" fontId="13" fillId="8" borderId="25" xfId="1" applyNumberFormat="1" applyFont="1" applyFill="1" applyBorder="1" applyAlignment="1">
      <alignment horizontal="center" vertical="center"/>
    </xf>
    <xf numFmtId="9" fontId="13" fillId="8" borderId="25" xfId="2" applyFont="1" applyFill="1" applyBorder="1" applyAlignment="1">
      <alignment horizontal="center" vertical="center"/>
    </xf>
    <xf numFmtId="9" fontId="13" fillId="8" borderId="25" xfId="2" applyNumberFormat="1" applyFont="1" applyFill="1" applyBorder="1" applyAlignment="1">
      <alignment horizontal="center" vertical="center"/>
    </xf>
    <xf numFmtId="3" fontId="13" fillId="8" borderId="25" xfId="2" applyNumberFormat="1" applyFont="1" applyFill="1" applyBorder="1" applyAlignment="1">
      <alignment horizontal="center" vertical="center"/>
    </xf>
    <xf numFmtId="0" fontId="6" fillId="2" borderId="0" xfId="0" applyFont="1" applyFill="1" applyBorder="1" applyAlignment="1">
      <alignment horizontal="center" vertical="center"/>
    </xf>
    <xf numFmtId="9" fontId="2" fillId="2" borderId="22" xfId="2" applyFont="1" applyFill="1" applyBorder="1" applyAlignment="1">
      <alignment horizontal="center" vertical="center"/>
    </xf>
    <xf numFmtId="0" fontId="16" fillId="2" borderId="24" xfId="0" applyFont="1" applyFill="1" applyBorder="1" applyAlignment="1">
      <alignment horizontal="center" vertical="center"/>
    </xf>
    <xf numFmtId="0" fontId="6" fillId="2" borderId="1" xfId="0" applyFont="1" applyFill="1" applyBorder="1" applyAlignment="1">
      <alignment vertical="center" wrapText="1"/>
    </xf>
    <xf numFmtId="3" fontId="7" fillId="2" borderId="0" xfId="1" applyNumberFormat="1" applyFont="1" applyFill="1" applyBorder="1" applyAlignment="1">
      <alignment horizontal="center" vertical="center"/>
    </xf>
    <xf numFmtId="10" fontId="2" fillId="2" borderId="0" xfId="2" applyNumberFormat="1" applyFont="1" applyFill="1" applyBorder="1" applyAlignment="1">
      <alignment horizontal="center" vertical="center"/>
    </xf>
    <xf numFmtId="10" fontId="13" fillId="2" borderId="24" xfId="2" applyNumberFormat="1" applyFont="1" applyFill="1" applyBorder="1" applyAlignment="1">
      <alignment horizontal="center" vertical="center"/>
    </xf>
    <xf numFmtId="3" fontId="13" fillId="2" borderId="24" xfId="0" applyNumberFormat="1" applyFont="1" applyFill="1" applyBorder="1" applyAlignment="1">
      <alignment horizontal="center" vertical="center"/>
    </xf>
    <xf numFmtId="10" fontId="13" fillId="8" borderId="25" xfId="2" applyNumberFormat="1" applyFont="1" applyFill="1" applyBorder="1" applyAlignment="1">
      <alignment horizontal="center" vertical="center"/>
    </xf>
    <xf numFmtId="165" fontId="13" fillId="8" borderId="25" xfId="0" applyNumberFormat="1" applyFont="1" applyFill="1" applyBorder="1" applyAlignment="1">
      <alignment horizontal="center" vertical="center"/>
    </xf>
    <xf numFmtId="0" fontId="12" fillId="2" borderId="27" xfId="0" applyFont="1" applyFill="1" applyBorder="1"/>
    <xf numFmtId="0" fontId="12" fillId="2" borderId="27" xfId="0" applyFont="1" applyFill="1" applyBorder="1" applyAlignment="1">
      <alignment vertical="center"/>
    </xf>
    <xf numFmtId="164" fontId="13" fillId="2" borderId="24" xfId="1" applyNumberFormat="1" applyFont="1" applyFill="1" applyBorder="1"/>
    <xf numFmtId="168" fontId="13" fillId="2" borderId="24" xfId="1" applyNumberFormat="1" applyFont="1" applyFill="1" applyBorder="1" applyAlignment="1">
      <alignment horizontal="center"/>
    </xf>
    <xf numFmtId="0" fontId="12" fillId="2" borderId="24" xfId="0" applyFont="1" applyFill="1" applyBorder="1" applyAlignment="1">
      <alignment vertical="center" wrapText="1"/>
    </xf>
    <xf numFmtId="0" fontId="12" fillId="2" borderId="24" xfId="0" applyFont="1" applyFill="1" applyBorder="1" applyAlignment="1">
      <alignment horizontal="center"/>
    </xf>
    <xf numFmtId="9" fontId="13" fillId="8" borderId="28" xfId="2" applyNumberFormat="1" applyFont="1" applyFill="1" applyBorder="1" applyAlignment="1">
      <alignment horizontal="center" vertical="center"/>
    </xf>
    <xf numFmtId="9" fontId="13" fillId="2" borderId="24" xfId="2" quotePrefix="1" applyNumberFormat="1" applyFont="1" applyFill="1" applyBorder="1" applyAlignment="1">
      <alignment horizontal="center" vertical="center"/>
    </xf>
    <xf numFmtId="0" fontId="16" fillId="2" borderId="0" xfId="0" applyFont="1" applyFill="1"/>
    <xf numFmtId="0" fontId="16" fillId="2" borderId="0" xfId="0" applyFont="1" applyFill="1" applyAlignment="1">
      <alignment horizontal="left" vertical="top"/>
    </xf>
    <xf numFmtId="0" fontId="0" fillId="2" borderId="0" xfId="0" applyFill="1" applyAlignment="1">
      <alignment horizontal="left" vertical="top"/>
    </xf>
    <xf numFmtId="165" fontId="13" fillId="2" borderId="13" xfId="2" applyNumberFormat="1" applyFont="1" applyFill="1" applyBorder="1" applyAlignment="1">
      <alignment horizontal="center" vertical="center"/>
    </xf>
    <xf numFmtId="165" fontId="20" fillId="2" borderId="13" xfId="1" applyNumberFormat="1" applyFont="1" applyFill="1" applyBorder="1" applyAlignment="1">
      <alignment horizontal="center" vertical="center"/>
    </xf>
    <xf numFmtId="165" fontId="20" fillId="4" borderId="12" xfId="0" applyNumberFormat="1" applyFont="1" applyFill="1" applyBorder="1" applyAlignment="1">
      <alignment horizontal="center" vertical="center"/>
    </xf>
    <xf numFmtId="9" fontId="17" fillId="2" borderId="24" xfId="2" applyNumberFormat="1" applyFont="1" applyFill="1" applyBorder="1" applyAlignment="1">
      <alignment horizontal="center" vertical="center"/>
    </xf>
    <xf numFmtId="168" fontId="17" fillId="2" borderId="13" xfId="1" quotePrefix="1" applyNumberFormat="1" applyFont="1" applyFill="1" applyBorder="1" applyAlignment="1">
      <alignment horizontal="center" vertical="center"/>
    </xf>
    <xf numFmtId="3" fontId="17" fillId="4" borderId="12" xfId="1" quotePrefix="1" applyNumberFormat="1" applyFont="1" applyFill="1" applyBorder="1" applyAlignment="1">
      <alignment horizontal="center" vertical="center"/>
    </xf>
    <xf numFmtId="3" fontId="13" fillId="4" borderId="12" xfId="1" quotePrefix="1" applyNumberFormat="1" applyFont="1" applyFill="1" applyBorder="1" applyAlignment="1">
      <alignment horizontal="center" vertical="center"/>
    </xf>
    <xf numFmtId="165" fontId="17" fillId="4" borderId="14" xfId="1" quotePrefix="1" applyNumberFormat="1" applyFont="1" applyFill="1" applyBorder="1" applyAlignment="1">
      <alignment horizontal="center" vertical="center"/>
    </xf>
    <xf numFmtId="3" fontId="13" fillId="2" borderId="13" xfId="1" quotePrefix="1" applyNumberFormat="1" applyFont="1" applyFill="1" applyBorder="1" applyAlignment="1">
      <alignment horizontal="center" vertical="center"/>
    </xf>
    <xf numFmtId="3" fontId="13" fillId="4" borderId="17" xfId="1" quotePrefix="1" applyNumberFormat="1" applyFont="1" applyFill="1" applyBorder="1" applyAlignment="1">
      <alignment horizontal="center" vertical="center"/>
    </xf>
    <xf numFmtId="0" fontId="16" fillId="4" borderId="12" xfId="0" quotePrefix="1" applyFont="1" applyFill="1" applyBorder="1" applyAlignment="1">
      <alignment horizontal="center" vertical="center"/>
    </xf>
    <xf numFmtId="9" fontId="13" fillId="2" borderId="21" xfId="2" quotePrefix="1" applyFont="1" applyFill="1" applyBorder="1" applyAlignment="1">
      <alignment horizontal="center" vertical="center"/>
    </xf>
    <xf numFmtId="164" fontId="13" fillId="8" borderId="25" xfId="1" quotePrefix="1" applyNumberFormat="1" applyFont="1" applyFill="1" applyBorder="1" applyAlignment="1">
      <alignment horizontal="center" vertical="center"/>
    </xf>
    <xf numFmtId="164" fontId="13" fillId="6" borderId="20" xfId="1" quotePrefix="1" applyNumberFormat="1"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5"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5" fillId="2" borderId="7"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0"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1" xfId="0" applyFont="1" applyFill="1" applyBorder="1" applyAlignment="1">
      <alignment horizontal="center" vertical="center"/>
    </xf>
    <xf numFmtId="0" fontId="11" fillId="2" borderId="0" xfId="0" applyFont="1" applyFill="1" applyBorder="1" applyAlignment="1">
      <alignment horizontal="center" vertical="center"/>
    </xf>
    <xf numFmtId="0" fontId="15" fillId="2" borderId="3"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6"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1"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11" xfId="0" applyFont="1" applyFill="1" applyBorder="1" applyAlignment="1">
      <alignment horizontal="center" vertical="center"/>
    </xf>
    <xf numFmtId="0" fontId="11" fillId="5" borderId="18" xfId="0" applyFont="1" applyFill="1" applyBorder="1" applyAlignment="1">
      <alignment horizontal="center" vertical="center"/>
    </xf>
    <xf numFmtId="0" fontId="16" fillId="2" borderId="0" xfId="0" applyFont="1" applyFill="1" applyAlignment="1">
      <alignment horizontal="left" vertical="top" wrapText="1"/>
    </xf>
    <xf numFmtId="0" fontId="0" fillId="0" borderId="0" xfId="0" applyAlignment="1">
      <alignment horizontal="left" vertical="top" wrapText="1"/>
    </xf>
    <xf numFmtId="0" fontId="12" fillId="2" borderId="20"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5" fillId="2" borderId="20" xfId="0" applyFont="1" applyFill="1" applyBorder="1" applyAlignment="1">
      <alignment horizontal="center" vertical="center"/>
    </xf>
    <xf numFmtId="0" fontId="15" fillId="2" borderId="19" xfId="0" applyFont="1" applyFill="1" applyBorder="1" applyAlignment="1">
      <alignment horizontal="center" vertical="center"/>
    </xf>
    <xf numFmtId="0" fontId="11" fillId="7" borderId="23"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7"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7" xfId="0" applyFont="1" applyFill="1" applyBorder="1" applyAlignment="1">
      <alignment horizontal="center" vertical="center"/>
    </xf>
    <xf numFmtId="0" fontId="19" fillId="2" borderId="25" xfId="0" applyFont="1" applyFill="1" applyBorder="1" applyAlignment="1">
      <alignment horizontal="center" vertical="center"/>
    </xf>
    <xf numFmtId="0" fontId="19" fillId="2" borderId="27"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27" xfId="0" applyFont="1" applyFill="1" applyBorder="1" applyAlignment="1">
      <alignment horizontal="center" vertical="center"/>
    </xf>
    <xf numFmtId="9" fontId="15" fillId="2" borderId="25" xfId="2" applyFont="1" applyFill="1" applyBorder="1" applyAlignment="1">
      <alignment horizontal="center" vertical="center"/>
    </xf>
    <xf numFmtId="9" fontId="15" fillId="2" borderId="27" xfId="2" applyFont="1" applyFill="1" applyBorder="1" applyAlignment="1">
      <alignment horizontal="center" vertical="center"/>
    </xf>
    <xf numFmtId="9" fontId="12" fillId="2" borderId="25" xfId="2" applyFont="1" applyFill="1" applyBorder="1" applyAlignment="1">
      <alignment horizontal="center" vertical="center"/>
    </xf>
    <xf numFmtId="9" fontId="12" fillId="2" borderId="27" xfId="2" applyFont="1" applyFill="1" applyBorder="1" applyAlignment="1">
      <alignment horizontal="center" vertical="center"/>
    </xf>
  </cellXfs>
  <cellStyles count="4">
    <cellStyle name="Milliers" xfId="1" builtinId="3"/>
    <cellStyle name="Normal" xfId="0" builtinId="0"/>
    <cellStyle name="Normal 2" xfId="3"/>
    <cellStyle name="Pourcentage" xfId="2" builtinId="5"/>
  </cellStyles>
  <dxfs count="0"/>
  <tableStyles count="0" defaultTableStyle="TableStyleMedium2" defaultPivotStyle="PivotStyleLight16"/>
  <colors>
    <mruColors>
      <color rgb="FFF2E2EE"/>
      <color rgb="FFC684B6"/>
      <color rgb="FFFFE5CD"/>
      <color rgb="FFED6F00"/>
      <color rgb="FFFFD3AB"/>
      <color rgb="FFFEDEE8"/>
      <color rgb="FFC80745"/>
      <color rgb="FFFDC7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1</xdr:row>
      <xdr:rowOff>66675</xdr:rowOff>
    </xdr:from>
    <xdr:to>
      <xdr:col>0</xdr:col>
      <xdr:colOff>592456</xdr:colOff>
      <xdr:row>2</xdr:row>
      <xdr:rowOff>237173</xdr:rowOff>
    </xdr:to>
    <xdr:pic>
      <xdr:nvPicPr>
        <xdr:cNvPr id="2" name="Image 1">
          <a:extLst>
            <a:ext uri="{FF2B5EF4-FFF2-40B4-BE49-F238E27FC236}">
              <a16:creationId xmlns:a16="http://schemas.microsoft.com/office/drawing/2014/main" id="{E508FD0D-0545-44A9-8005-8EE7CD33A5E3}"/>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9051" y="257175"/>
          <a:ext cx="573405" cy="3609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562928</xdr:colOff>
      <xdr:row>2</xdr:row>
      <xdr:rowOff>193358</xdr:rowOff>
    </xdr:to>
    <xdr:pic>
      <xdr:nvPicPr>
        <xdr:cNvPr id="5" name="Image 4">
          <a:extLst>
            <a:ext uri="{FF2B5EF4-FFF2-40B4-BE49-F238E27FC236}">
              <a16:creationId xmlns:a16="http://schemas.microsoft.com/office/drawing/2014/main" id="{7D7A4F48-E4AA-4B8C-A5D2-B90E2930012C}"/>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0" y="190500"/>
          <a:ext cx="562928" cy="3838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0</xdr:col>
      <xdr:colOff>584835</xdr:colOff>
      <xdr:row>3</xdr:row>
      <xdr:rowOff>20955</xdr:rowOff>
    </xdr:to>
    <xdr:pic>
      <xdr:nvPicPr>
        <xdr:cNvPr id="5" name="Image 4">
          <a:extLst>
            <a:ext uri="{FF2B5EF4-FFF2-40B4-BE49-F238E27FC236}">
              <a16:creationId xmlns:a16="http://schemas.microsoft.com/office/drawing/2014/main" id="{37C01680-E96E-4EFA-A078-5048518E5021}"/>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0" y="238125"/>
          <a:ext cx="584835" cy="40195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53"/>
  <sheetViews>
    <sheetView tabSelected="1" zoomScaleNormal="100" workbookViewId="0">
      <selection activeCell="A3" sqref="A3"/>
    </sheetView>
  </sheetViews>
  <sheetFormatPr baseColWidth="10" defaultRowHeight="15" x14ac:dyDescent="0.25"/>
  <cols>
    <col min="1" max="1" width="69.5703125" customWidth="1"/>
    <col min="2" max="2" width="13.85546875" bestFit="1" customWidth="1"/>
    <col min="3" max="4" width="12.85546875" customWidth="1"/>
    <col min="5" max="5" width="12.85546875" bestFit="1" customWidth="1"/>
    <col min="6" max="6" width="12.28515625" bestFit="1" customWidth="1"/>
    <col min="7" max="7" width="12.5703125" bestFit="1" customWidth="1"/>
  </cols>
  <sheetData>
    <row r="1" spans="1:8" x14ac:dyDescent="0.25">
      <c r="A1" s="2"/>
      <c r="B1" s="2"/>
      <c r="C1" s="2"/>
      <c r="D1" s="2"/>
      <c r="E1" s="2"/>
      <c r="F1" s="2"/>
      <c r="G1" s="2"/>
    </row>
    <row r="2" spans="1:8" x14ac:dyDescent="0.25">
      <c r="A2" s="2"/>
      <c r="B2" s="7"/>
      <c r="C2" s="7"/>
      <c r="D2" s="7"/>
      <c r="E2" s="7"/>
      <c r="F2" s="7"/>
      <c r="G2" s="7"/>
    </row>
    <row r="3" spans="1:8" ht="18.75" x14ac:dyDescent="0.3">
      <c r="A3" s="8" t="s">
        <v>273</v>
      </c>
      <c r="B3" s="9"/>
      <c r="C3" s="10"/>
      <c r="D3" s="11"/>
      <c r="E3" s="11"/>
      <c r="F3" s="11"/>
      <c r="G3" s="12"/>
      <c r="H3" s="4"/>
    </row>
    <row r="4" spans="1:8" s="5" customFormat="1" x14ac:dyDescent="0.25">
      <c r="A4" s="17"/>
      <c r="B4" s="18" t="s">
        <v>0</v>
      </c>
      <c r="C4" s="252" t="s">
        <v>1</v>
      </c>
      <c r="D4" s="252"/>
      <c r="E4" s="19">
        <v>2015</v>
      </c>
      <c r="F4" s="19">
        <v>2016</v>
      </c>
      <c r="G4" s="19">
        <v>2017</v>
      </c>
      <c r="H4" s="6"/>
    </row>
    <row r="5" spans="1:8" x14ac:dyDescent="0.25">
      <c r="A5" s="16" t="s">
        <v>279</v>
      </c>
      <c r="B5" s="13" t="s">
        <v>0</v>
      </c>
      <c r="C5" s="236" t="s">
        <v>1</v>
      </c>
      <c r="D5" s="237"/>
      <c r="E5" s="14">
        <v>2015</v>
      </c>
      <c r="F5" s="15">
        <v>2016</v>
      </c>
      <c r="G5" s="15">
        <v>2017</v>
      </c>
    </row>
    <row r="6" spans="1:8" x14ac:dyDescent="0.25">
      <c r="A6" s="20" t="s">
        <v>2</v>
      </c>
      <c r="B6" s="21" t="s">
        <v>3</v>
      </c>
      <c r="C6" s="241" t="s">
        <v>4</v>
      </c>
      <c r="D6" s="242"/>
      <c r="E6" s="22">
        <v>82</v>
      </c>
      <c r="F6" s="22">
        <v>84</v>
      </c>
      <c r="G6" s="25">
        <v>84</v>
      </c>
    </row>
    <row r="7" spans="1:8" x14ac:dyDescent="0.25">
      <c r="A7" s="20" t="s">
        <v>5</v>
      </c>
      <c r="B7" s="21" t="s">
        <v>3</v>
      </c>
      <c r="C7" s="241" t="s">
        <v>4</v>
      </c>
      <c r="D7" s="242"/>
      <c r="E7" s="22">
        <v>57</v>
      </c>
      <c r="F7" s="22">
        <v>63</v>
      </c>
      <c r="G7" s="25">
        <v>64</v>
      </c>
    </row>
    <row r="8" spans="1:8" x14ac:dyDescent="0.25">
      <c r="A8" s="20" t="s">
        <v>6</v>
      </c>
      <c r="B8" s="21" t="s">
        <v>3</v>
      </c>
      <c r="C8" s="241" t="s">
        <v>4</v>
      </c>
      <c r="D8" s="242"/>
      <c r="E8" s="22">
        <v>74</v>
      </c>
      <c r="F8" s="22">
        <v>74</v>
      </c>
      <c r="G8" s="25">
        <v>74</v>
      </c>
    </row>
    <row r="9" spans="1:8" x14ac:dyDescent="0.25">
      <c r="A9" s="20" t="s">
        <v>7</v>
      </c>
      <c r="B9" s="21" t="s">
        <v>3</v>
      </c>
      <c r="C9" s="241" t="s">
        <v>8</v>
      </c>
      <c r="D9" s="242"/>
      <c r="E9" s="22">
        <v>4</v>
      </c>
      <c r="F9" s="22">
        <v>4</v>
      </c>
      <c r="G9" s="25">
        <v>4</v>
      </c>
    </row>
    <row r="10" spans="1:8" x14ac:dyDescent="0.25">
      <c r="A10" s="20" t="s">
        <v>9</v>
      </c>
      <c r="B10" s="21" t="s">
        <v>3</v>
      </c>
      <c r="C10" s="243" t="s">
        <v>10</v>
      </c>
      <c r="D10" s="244"/>
      <c r="E10" s="22" t="s">
        <v>11</v>
      </c>
      <c r="F10" s="22" t="s">
        <v>11</v>
      </c>
      <c r="G10" s="25" t="s">
        <v>12</v>
      </c>
    </row>
    <row r="11" spans="1:8" x14ac:dyDescent="0.25">
      <c r="A11" s="113" t="s">
        <v>13</v>
      </c>
      <c r="B11" s="21" t="s">
        <v>3</v>
      </c>
      <c r="C11" s="241" t="s">
        <v>14</v>
      </c>
      <c r="D11" s="242"/>
      <c r="E11" s="22" t="s">
        <v>15</v>
      </c>
      <c r="F11" s="22" t="s">
        <v>16</v>
      </c>
      <c r="G11" s="25" t="s">
        <v>17</v>
      </c>
    </row>
    <row r="12" spans="1:8" x14ac:dyDescent="0.25">
      <c r="A12" s="20" t="s">
        <v>18</v>
      </c>
      <c r="B12" s="21" t="s">
        <v>3</v>
      </c>
      <c r="C12" s="241" t="s">
        <v>4</v>
      </c>
      <c r="D12" s="242"/>
      <c r="E12" s="22">
        <v>68</v>
      </c>
      <c r="F12" s="22">
        <v>68</v>
      </c>
      <c r="G12" s="25">
        <v>70</v>
      </c>
    </row>
    <row r="13" spans="1:8" x14ac:dyDescent="0.25">
      <c r="A13" s="20" t="s">
        <v>19</v>
      </c>
      <c r="B13" s="21" t="s">
        <v>3</v>
      </c>
      <c r="C13" s="241"/>
      <c r="D13" s="242"/>
      <c r="E13" s="23" t="s">
        <v>20</v>
      </c>
      <c r="F13" s="23" t="s">
        <v>20</v>
      </c>
      <c r="G13" s="26" t="s">
        <v>21</v>
      </c>
    </row>
    <row r="14" spans="1:8" ht="25.5" x14ac:dyDescent="0.25">
      <c r="A14" s="20" t="s">
        <v>22</v>
      </c>
      <c r="B14" s="21" t="s">
        <v>23</v>
      </c>
      <c r="C14" s="241" t="s">
        <v>24</v>
      </c>
      <c r="D14" s="242"/>
      <c r="E14" s="24" t="s">
        <v>25</v>
      </c>
      <c r="F14" s="22">
        <v>43432</v>
      </c>
      <c r="G14" s="25">
        <v>43487</v>
      </c>
    </row>
    <row r="15" spans="1:8" x14ac:dyDescent="0.25">
      <c r="A15" s="27"/>
      <c r="B15" s="28"/>
      <c r="C15" s="28"/>
      <c r="D15" s="28"/>
      <c r="E15" s="29"/>
      <c r="F15" s="30"/>
      <c r="G15" s="30"/>
    </row>
    <row r="16" spans="1:8" x14ac:dyDescent="0.25">
      <c r="A16" s="16" t="s">
        <v>274</v>
      </c>
      <c r="B16" s="13" t="s">
        <v>0</v>
      </c>
      <c r="C16" s="236" t="s">
        <v>1</v>
      </c>
      <c r="D16" s="237"/>
      <c r="E16" s="14">
        <v>2015</v>
      </c>
      <c r="F16" s="15">
        <v>2016</v>
      </c>
      <c r="G16" s="15">
        <v>2017</v>
      </c>
    </row>
    <row r="17" spans="1:7" x14ac:dyDescent="0.25">
      <c r="A17" s="20" t="s">
        <v>26</v>
      </c>
      <c r="B17" s="21" t="s">
        <v>3</v>
      </c>
      <c r="C17" s="241" t="s">
        <v>24</v>
      </c>
      <c r="D17" s="242"/>
      <c r="E17" s="22">
        <v>12</v>
      </c>
      <c r="F17" s="22">
        <v>11</v>
      </c>
      <c r="G17" s="25">
        <v>12</v>
      </c>
    </row>
    <row r="18" spans="1:7" x14ac:dyDescent="0.25">
      <c r="A18" s="20" t="s">
        <v>388</v>
      </c>
      <c r="B18" s="21" t="s">
        <v>23</v>
      </c>
      <c r="C18" s="241" t="s">
        <v>24</v>
      </c>
      <c r="D18" s="242"/>
      <c r="E18" s="22">
        <v>120000</v>
      </c>
      <c r="F18" s="22">
        <v>120000</v>
      </c>
      <c r="G18" s="25">
        <v>150000</v>
      </c>
    </row>
    <row r="19" spans="1:7" x14ac:dyDescent="0.25">
      <c r="A19" s="20" t="s">
        <v>339</v>
      </c>
      <c r="B19" s="21" t="s">
        <v>23</v>
      </c>
      <c r="C19" s="241" t="s">
        <v>24</v>
      </c>
      <c r="D19" s="242"/>
      <c r="E19" s="22">
        <v>14500</v>
      </c>
      <c r="F19" s="22">
        <v>14500</v>
      </c>
      <c r="G19" s="25">
        <v>15000</v>
      </c>
    </row>
    <row r="20" spans="1:7" x14ac:dyDescent="0.25">
      <c r="A20" s="20" t="s">
        <v>389</v>
      </c>
      <c r="B20" s="21" t="s">
        <v>23</v>
      </c>
      <c r="C20" s="241" t="s">
        <v>24</v>
      </c>
      <c r="D20" s="242"/>
      <c r="E20" s="22">
        <v>5000</v>
      </c>
      <c r="F20" s="22">
        <v>5000</v>
      </c>
      <c r="G20" s="25">
        <v>4000</v>
      </c>
    </row>
    <row r="21" spans="1:7" x14ac:dyDescent="0.25">
      <c r="A21" s="20" t="s">
        <v>27</v>
      </c>
      <c r="B21" s="21" t="s">
        <v>23</v>
      </c>
      <c r="C21" s="243" t="s">
        <v>28</v>
      </c>
      <c r="D21" s="244"/>
      <c r="E21" s="22" t="s">
        <v>25</v>
      </c>
      <c r="F21" s="22">
        <v>10</v>
      </c>
      <c r="G21" s="25">
        <v>10</v>
      </c>
    </row>
    <row r="22" spans="1:7" x14ac:dyDescent="0.25">
      <c r="A22" s="20" t="s">
        <v>397</v>
      </c>
      <c r="B22" s="21" t="s">
        <v>23</v>
      </c>
      <c r="C22" s="241" t="s">
        <v>28</v>
      </c>
      <c r="D22" s="242"/>
      <c r="E22" s="22" t="s">
        <v>25</v>
      </c>
      <c r="F22" s="22">
        <v>90</v>
      </c>
      <c r="G22" s="25">
        <v>90</v>
      </c>
    </row>
    <row r="23" spans="1:7" x14ac:dyDescent="0.25">
      <c r="A23" s="20" t="s">
        <v>29</v>
      </c>
      <c r="B23" s="21" t="s">
        <v>30</v>
      </c>
      <c r="C23" s="241" t="s">
        <v>28</v>
      </c>
      <c r="D23" s="242"/>
      <c r="E23" s="22" t="s">
        <v>25</v>
      </c>
      <c r="F23" s="22">
        <v>15</v>
      </c>
      <c r="G23" s="25">
        <v>15</v>
      </c>
    </row>
    <row r="24" spans="1:7" x14ac:dyDescent="0.25">
      <c r="A24" s="20" t="s">
        <v>31</v>
      </c>
      <c r="B24" s="21" t="s">
        <v>23</v>
      </c>
      <c r="C24" s="241" t="s">
        <v>24</v>
      </c>
      <c r="D24" s="242"/>
      <c r="E24" s="23">
        <v>267</v>
      </c>
      <c r="F24" s="23">
        <v>456</v>
      </c>
      <c r="G24" s="26">
        <v>500</v>
      </c>
    </row>
    <row r="25" spans="1:7" x14ac:dyDescent="0.25">
      <c r="A25" s="20" t="s">
        <v>32</v>
      </c>
      <c r="B25" s="21" t="s">
        <v>23</v>
      </c>
      <c r="C25" s="241" t="s">
        <v>24</v>
      </c>
      <c r="D25" s="242"/>
      <c r="E25" s="24" t="s">
        <v>25</v>
      </c>
      <c r="F25" s="22" t="s">
        <v>25</v>
      </c>
      <c r="G25" s="25">
        <f>4369+1049</f>
        <v>5418</v>
      </c>
    </row>
    <row r="26" spans="1:7" x14ac:dyDescent="0.25">
      <c r="A26" s="20" t="s">
        <v>340</v>
      </c>
      <c r="B26" s="21" t="s">
        <v>33</v>
      </c>
      <c r="C26" s="241" t="s">
        <v>24</v>
      </c>
      <c r="D26" s="242"/>
      <c r="E26" s="22">
        <v>45990</v>
      </c>
      <c r="F26" s="22">
        <v>45990</v>
      </c>
      <c r="G26" s="25">
        <v>46871</v>
      </c>
    </row>
    <row r="27" spans="1:7" x14ac:dyDescent="0.25">
      <c r="A27" s="20" t="s">
        <v>341</v>
      </c>
      <c r="B27" s="21" t="s">
        <v>33</v>
      </c>
      <c r="C27" s="241" t="s">
        <v>24</v>
      </c>
      <c r="D27" s="242"/>
      <c r="E27" s="22">
        <v>5568</v>
      </c>
      <c r="F27" s="22">
        <v>5568</v>
      </c>
      <c r="G27" s="25">
        <v>5779</v>
      </c>
    </row>
    <row r="28" spans="1:7" x14ac:dyDescent="0.25">
      <c r="A28" s="20" t="s">
        <v>342</v>
      </c>
      <c r="B28" s="21" t="s">
        <v>33</v>
      </c>
      <c r="C28" s="241" t="s">
        <v>24</v>
      </c>
      <c r="D28" s="242"/>
      <c r="E28" s="22">
        <v>3571</v>
      </c>
      <c r="F28" s="22">
        <v>3571</v>
      </c>
      <c r="G28" s="25">
        <v>3718</v>
      </c>
    </row>
    <row r="29" spans="1:7" x14ac:dyDescent="0.25">
      <c r="A29" s="20" t="s">
        <v>34</v>
      </c>
      <c r="B29" s="21" t="s">
        <v>33</v>
      </c>
      <c r="C29" s="241" t="s">
        <v>35</v>
      </c>
      <c r="D29" s="242"/>
      <c r="E29" s="22">
        <v>12</v>
      </c>
      <c r="F29" s="22">
        <v>12</v>
      </c>
      <c r="G29" s="25">
        <v>12</v>
      </c>
    </row>
    <row r="30" spans="1:7" x14ac:dyDescent="0.25">
      <c r="A30" s="20" t="s">
        <v>31</v>
      </c>
      <c r="B30" s="21" t="s">
        <v>23</v>
      </c>
      <c r="C30" s="243" t="s">
        <v>24</v>
      </c>
      <c r="D30" s="244"/>
      <c r="E30" s="22">
        <v>267</v>
      </c>
      <c r="F30" s="22">
        <v>456</v>
      </c>
      <c r="G30" s="25">
        <v>500</v>
      </c>
    </row>
    <row r="31" spans="1:7" x14ac:dyDescent="0.25">
      <c r="A31" s="20" t="s">
        <v>36</v>
      </c>
      <c r="B31" s="21" t="s">
        <v>23</v>
      </c>
      <c r="C31" s="241" t="s">
        <v>37</v>
      </c>
      <c r="D31" s="242"/>
      <c r="E31" s="22">
        <v>1.5</v>
      </c>
      <c r="F31" s="22">
        <v>1.5</v>
      </c>
      <c r="G31" s="25">
        <v>1.5</v>
      </c>
    </row>
    <row r="32" spans="1:7" x14ac:dyDescent="0.25">
      <c r="A32" s="20" t="s">
        <v>38</v>
      </c>
      <c r="B32" s="21" t="s">
        <v>23</v>
      </c>
      <c r="C32" s="241" t="s">
        <v>39</v>
      </c>
      <c r="D32" s="242"/>
      <c r="E32" s="22">
        <v>0.05</v>
      </c>
      <c r="F32" s="22">
        <v>0.05</v>
      </c>
      <c r="G32" s="25">
        <v>0.05</v>
      </c>
    </row>
    <row r="33" spans="1:8" x14ac:dyDescent="0.25">
      <c r="A33" s="33"/>
      <c r="B33" s="7"/>
      <c r="C33" s="32"/>
      <c r="D33" s="32"/>
      <c r="E33" s="31"/>
      <c r="F33" s="31"/>
      <c r="G33" s="34"/>
      <c r="H33" s="4"/>
    </row>
    <row r="34" spans="1:8" x14ac:dyDescent="0.25">
      <c r="A34" s="16" t="s">
        <v>275</v>
      </c>
      <c r="B34" s="13" t="s">
        <v>0</v>
      </c>
      <c r="C34" s="236" t="s">
        <v>1</v>
      </c>
      <c r="D34" s="237"/>
      <c r="E34" s="14">
        <v>2015</v>
      </c>
      <c r="F34" s="15">
        <v>2016</v>
      </c>
      <c r="G34" s="15">
        <v>2017</v>
      </c>
    </row>
    <row r="35" spans="1:8" x14ac:dyDescent="0.25">
      <c r="A35" s="20" t="s">
        <v>40</v>
      </c>
      <c r="B35" s="21" t="s">
        <v>41</v>
      </c>
      <c r="C35" s="241" t="s">
        <v>24</v>
      </c>
      <c r="D35" s="242"/>
      <c r="E35" s="22">
        <v>106</v>
      </c>
      <c r="F35" s="22">
        <v>84</v>
      </c>
      <c r="G35" s="25">
        <v>97</v>
      </c>
    </row>
    <row r="36" spans="1:8" x14ac:dyDescent="0.25">
      <c r="A36" s="61" t="s">
        <v>42</v>
      </c>
      <c r="B36" s="62" t="s">
        <v>41</v>
      </c>
      <c r="C36" s="250" t="s">
        <v>24</v>
      </c>
      <c r="D36" s="251"/>
      <c r="E36" s="63">
        <v>47</v>
      </c>
      <c r="F36" s="63">
        <f>39+8+4</f>
        <v>51</v>
      </c>
      <c r="G36" s="45">
        <v>48</v>
      </c>
    </row>
    <row r="37" spans="1:8" x14ac:dyDescent="0.25">
      <c r="A37" s="39" t="s">
        <v>43</v>
      </c>
      <c r="B37" s="40" t="s">
        <v>41</v>
      </c>
      <c r="C37" s="247" t="s">
        <v>24</v>
      </c>
      <c r="D37" s="247"/>
      <c r="E37" s="53">
        <v>31</v>
      </c>
      <c r="F37" s="57">
        <v>39</v>
      </c>
      <c r="G37" s="41">
        <v>24</v>
      </c>
    </row>
    <row r="38" spans="1:8" x14ac:dyDescent="0.25">
      <c r="A38" s="42" t="s">
        <v>343</v>
      </c>
      <c r="B38" s="40" t="s">
        <v>41</v>
      </c>
      <c r="C38" s="246" t="s">
        <v>24</v>
      </c>
      <c r="D38" s="246"/>
      <c r="E38" s="58">
        <v>5</v>
      </c>
      <c r="F38" s="56">
        <v>8</v>
      </c>
      <c r="G38" s="41">
        <v>6</v>
      </c>
    </row>
    <row r="39" spans="1:8" x14ac:dyDescent="0.25">
      <c r="A39" s="42" t="s">
        <v>391</v>
      </c>
      <c r="B39" s="40" t="s">
        <v>41</v>
      </c>
      <c r="C39" s="245" t="s">
        <v>24</v>
      </c>
      <c r="D39" s="245"/>
      <c r="E39" s="53">
        <v>1</v>
      </c>
      <c r="F39" s="226" t="s">
        <v>25</v>
      </c>
      <c r="G39" s="227" t="s">
        <v>25</v>
      </c>
    </row>
    <row r="40" spans="1:8" x14ac:dyDescent="0.25">
      <c r="A40" s="43" t="s">
        <v>44</v>
      </c>
      <c r="B40" s="44" t="s">
        <v>41</v>
      </c>
      <c r="C40" s="245" t="s">
        <v>24</v>
      </c>
      <c r="D40" s="245"/>
      <c r="E40" s="58">
        <v>10</v>
      </c>
      <c r="F40" s="56">
        <v>4</v>
      </c>
      <c r="G40" s="41">
        <v>15</v>
      </c>
    </row>
    <row r="41" spans="1:8" x14ac:dyDescent="0.25">
      <c r="A41" s="38" t="s">
        <v>45</v>
      </c>
      <c r="B41" s="21" t="s">
        <v>3</v>
      </c>
      <c r="C41" s="241" t="s">
        <v>37</v>
      </c>
      <c r="D41" s="242"/>
      <c r="E41" s="22">
        <v>6.6</v>
      </c>
      <c r="F41" s="22">
        <v>5</v>
      </c>
      <c r="G41" s="25">
        <v>5.4</v>
      </c>
    </row>
    <row r="42" spans="1:8" x14ac:dyDescent="0.25">
      <c r="A42" s="43" t="s">
        <v>46</v>
      </c>
      <c r="B42" s="44" t="s">
        <v>3</v>
      </c>
      <c r="C42" s="246" t="s">
        <v>37</v>
      </c>
      <c r="D42" s="246"/>
      <c r="E42" s="58">
        <v>2.9</v>
      </c>
      <c r="F42" s="55">
        <v>3.3</v>
      </c>
      <c r="G42" s="45">
        <v>3</v>
      </c>
    </row>
    <row r="43" spans="1:8" x14ac:dyDescent="0.25">
      <c r="A43" s="39" t="s">
        <v>344</v>
      </c>
      <c r="B43" s="40" t="s">
        <v>71</v>
      </c>
      <c r="C43" s="247" t="s">
        <v>37</v>
      </c>
      <c r="D43" s="247"/>
      <c r="E43" s="53">
        <v>3.7</v>
      </c>
      <c r="F43" s="54">
        <v>1.7</v>
      </c>
      <c r="G43" s="45">
        <v>2.4</v>
      </c>
    </row>
    <row r="44" spans="1:8" x14ac:dyDescent="0.25">
      <c r="A44" s="20" t="s">
        <v>47</v>
      </c>
      <c r="B44" s="37" t="s">
        <v>3</v>
      </c>
      <c r="C44" s="248" t="s">
        <v>24</v>
      </c>
      <c r="D44" s="249"/>
      <c r="E44" s="36">
        <v>1500</v>
      </c>
      <c r="F44" s="30">
        <v>2800</v>
      </c>
      <c r="G44" s="228" t="s">
        <v>25</v>
      </c>
    </row>
    <row r="45" spans="1:8" x14ac:dyDescent="0.25">
      <c r="A45" s="43" t="s">
        <v>48</v>
      </c>
      <c r="B45" s="50" t="s">
        <v>3</v>
      </c>
      <c r="C45" s="253" t="s">
        <v>39</v>
      </c>
      <c r="D45" s="253"/>
      <c r="E45" s="46">
        <v>0.7</v>
      </c>
      <c r="F45" s="47">
        <v>0.04</v>
      </c>
      <c r="G45" s="229" t="s">
        <v>25</v>
      </c>
    </row>
    <row r="46" spans="1:8" x14ac:dyDescent="0.25">
      <c r="A46" s="48" t="s">
        <v>345</v>
      </c>
      <c r="B46" s="51" t="s">
        <v>41</v>
      </c>
      <c r="C46" s="254" t="s">
        <v>24</v>
      </c>
      <c r="D46" s="254"/>
      <c r="E46" s="24" t="s">
        <v>25</v>
      </c>
      <c r="F46" s="22" t="s">
        <v>25</v>
      </c>
      <c r="G46" s="52">
        <v>17500</v>
      </c>
    </row>
    <row r="47" spans="1:8" x14ac:dyDescent="0.25">
      <c r="A47" s="65"/>
      <c r="B47" s="66"/>
      <c r="C47" s="32"/>
      <c r="D47" s="32"/>
      <c r="E47" s="67"/>
      <c r="F47" s="31"/>
      <c r="G47" s="69"/>
      <c r="H47" s="4"/>
    </row>
    <row r="48" spans="1:8" x14ac:dyDescent="0.25">
      <c r="A48" s="64" t="s">
        <v>277</v>
      </c>
      <c r="B48" s="13" t="s">
        <v>0</v>
      </c>
      <c r="C48" s="236" t="s">
        <v>1</v>
      </c>
      <c r="D48" s="237"/>
      <c r="E48" s="14">
        <v>2015</v>
      </c>
      <c r="F48" s="15">
        <v>2016</v>
      </c>
      <c r="G48" s="15">
        <v>2017</v>
      </c>
    </row>
    <row r="49" spans="1:8" x14ac:dyDescent="0.25">
      <c r="A49" s="20" t="s">
        <v>49</v>
      </c>
      <c r="B49" s="21" t="s">
        <v>3</v>
      </c>
      <c r="C49" s="241" t="s">
        <v>37</v>
      </c>
      <c r="D49" s="242"/>
      <c r="E49" s="22">
        <v>1.8560000000000001</v>
      </c>
      <c r="F49" s="22">
        <v>2.2440000000000002</v>
      </c>
      <c r="G49" s="25">
        <v>2.7</v>
      </c>
    </row>
    <row r="50" spans="1:8" ht="25.5" x14ac:dyDescent="0.25">
      <c r="A50" s="20" t="s">
        <v>392</v>
      </c>
      <c r="B50" s="21" t="s">
        <v>3</v>
      </c>
      <c r="C50" s="241" t="s">
        <v>50</v>
      </c>
      <c r="D50" s="242"/>
      <c r="E50" s="22" t="s">
        <v>25</v>
      </c>
      <c r="F50" s="22">
        <v>5.0999999999999996</v>
      </c>
      <c r="G50" s="25">
        <v>174</v>
      </c>
    </row>
    <row r="51" spans="1:8" x14ac:dyDescent="0.25">
      <c r="A51" s="20" t="s">
        <v>51</v>
      </c>
      <c r="B51" s="21" t="s">
        <v>3</v>
      </c>
      <c r="C51" s="241" t="s">
        <v>50</v>
      </c>
      <c r="D51" s="242"/>
      <c r="E51" s="22">
        <v>500</v>
      </c>
      <c r="F51" s="22">
        <v>500</v>
      </c>
      <c r="G51" s="228" t="s">
        <v>25</v>
      </c>
    </row>
    <row r="52" spans="1:8" x14ac:dyDescent="0.25">
      <c r="A52" s="20" t="s">
        <v>52</v>
      </c>
      <c r="B52" s="21" t="s">
        <v>3</v>
      </c>
      <c r="C52" s="241" t="s">
        <v>53</v>
      </c>
      <c r="D52" s="242"/>
      <c r="E52" s="22">
        <v>5</v>
      </c>
      <c r="F52" s="22">
        <v>5</v>
      </c>
      <c r="G52" s="228" t="s">
        <v>25</v>
      </c>
    </row>
    <row r="53" spans="1:8" x14ac:dyDescent="0.25">
      <c r="A53" s="33"/>
      <c r="B53" s="7"/>
      <c r="C53" s="49"/>
      <c r="D53" s="49"/>
      <c r="E53" s="59"/>
      <c r="F53" s="59"/>
      <c r="G53" s="60"/>
      <c r="H53" s="4"/>
    </row>
    <row r="54" spans="1:8" x14ac:dyDescent="0.25">
      <c r="A54" s="64" t="s">
        <v>278</v>
      </c>
      <c r="B54" s="13" t="s">
        <v>0</v>
      </c>
      <c r="C54" s="236" t="s">
        <v>1</v>
      </c>
      <c r="D54" s="237"/>
      <c r="E54" s="14">
        <v>2015</v>
      </c>
      <c r="F54" s="68">
        <v>2016</v>
      </c>
      <c r="G54" s="15">
        <v>2017</v>
      </c>
    </row>
    <row r="55" spans="1:8" x14ac:dyDescent="0.25">
      <c r="A55" s="20" t="s">
        <v>54</v>
      </c>
      <c r="B55" s="21" t="s">
        <v>3</v>
      </c>
      <c r="C55" s="241" t="s">
        <v>50</v>
      </c>
      <c r="D55" s="242"/>
      <c r="E55" s="22">
        <v>273</v>
      </c>
      <c r="F55" s="22">
        <v>134</v>
      </c>
      <c r="G55" s="25">
        <v>190</v>
      </c>
    </row>
    <row r="56" spans="1:8" x14ac:dyDescent="0.25">
      <c r="A56" s="20" t="s">
        <v>55</v>
      </c>
      <c r="B56" s="21" t="s">
        <v>3</v>
      </c>
      <c r="C56" s="241" t="s">
        <v>50</v>
      </c>
      <c r="D56" s="242"/>
      <c r="E56" s="22">
        <v>406.8</v>
      </c>
      <c r="F56" s="22">
        <v>452</v>
      </c>
      <c r="G56" s="25">
        <v>542</v>
      </c>
    </row>
    <row r="57" spans="1:8" x14ac:dyDescent="0.25">
      <c r="A57" s="20" t="s">
        <v>56</v>
      </c>
      <c r="B57" s="21" t="s">
        <v>3</v>
      </c>
      <c r="C57" s="241" t="s">
        <v>37</v>
      </c>
      <c r="D57" s="242"/>
      <c r="E57" s="22">
        <v>0.98599999999999999</v>
      </c>
      <c r="F57" s="22">
        <v>1.5</v>
      </c>
      <c r="G57" s="25">
        <v>1.65</v>
      </c>
    </row>
    <row r="58" spans="1:8" x14ac:dyDescent="0.25">
      <c r="A58" s="20" t="s">
        <v>57</v>
      </c>
      <c r="B58" s="21" t="s">
        <v>58</v>
      </c>
      <c r="C58" s="241" t="s">
        <v>50</v>
      </c>
      <c r="D58" s="242"/>
      <c r="E58" s="22">
        <v>315</v>
      </c>
      <c r="F58" s="22">
        <v>495</v>
      </c>
      <c r="G58" s="228" t="s">
        <v>25</v>
      </c>
    </row>
    <row r="59" spans="1:8" x14ac:dyDescent="0.25">
      <c r="A59" s="20" t="s">
        <v>346</v>
      </c>
      <c r="B59" s="21" t="s">
        <v>59</v>
      </c>
      <c r="C59" s="241" t="s">
        <v>50</v>
      </c>
      <c r="D59" s="242"/>
      <c r="E59" s="22">
        <v>40.020000000000003</v>
      </c>
      <c r="F59" s="22">
        <v>59.74</v>
      </c>
      <c r="G59" s="25">
        <v>98.944659999999999</v>
      </c>
    </row>
    <row r="60" spans="1:8" x14ac:dyDescent="0.25">
      <c r="A60" s="20" t="s">
        <v>60</v>
      </c>
      <c r="B60" s="21" t="s">
        <v>59</v>
      </c>
      <c r="C60" s="241" t="s">
        <v>61</v>
      </c>
      <c r="D60" s="242"/>
      <c r="E60" s="22">
        <v>41</v>
      </c>
      <c r="F60" s="22">
        <v>54</v>
      </c>
      <c r="G60" s="25">
        <v>56</v>
      </c>
    </row>
    <row r="61" spans="1:8" x14ac:dyDescent="0.25">
      <c r="A61" s="20" t="s">
        <v>62</v>
      </c>
      <c r="B61" s="21" t="s">
        <v>63</v>
      </c>
      <c r="C61" s="241" t="s">
        <v>37</v>
      </c>
      <c r="D61" s="242"/>
      <c r="E61" s="22">
        <v>0.32</v>
      </c>
      <c r="F61" s="22">
        <v>13</v>
      </c>
      <c r="G61" s="25">
        <v>18</v>
      </c>
    </row>
    <row r="62" spans="1:8" x14ac:dyDescent="0.25">
      <c r="A62" s="20" t="s">
        <v>64</v>
      </c>
      <c r="B62" s="21" t="s">
        <v>63</v>
      </c>
      <c r="C62" s="241" t="s">
        <v>37</v>
      </c>
      <c r="D62" s="242"/>
      <c r="E62" s="22" t="s">
        <v>25</v>
      </c>
      <c r="F62" s="22">
        <v>0.75900000000000001</v>
      </c>
      <c r="G62" s="25">
        <v>1.1000000000000001</v>
      </c>
    </row>
    <row r="63" spans="1:8" x14ac:dyDescent="0.25">
      <c r="A63" s="20" t="s">
        <v>65</v>
      </c>
      <c r="B63" s="21" t="s">
        <v>63</v>
      </c>
      <c r="C63" s="241" t="s">
        <v>50</v>
      </c>
      <c r="D63" s="242"/>
      <c r="E63" s="22" t="s">
        <v>25</v>
      </c>
      <c r="F63" s="22">
        <v>493</v>
      </c>
      <c r="G63" s="25">
        <v>722</v>
      </c>
    </row>
    <row r="64" spans="1:8" x14ac:dyDescent="0.25">
      <c r="A64" s="20" t="s">
        <v>66</v>
      </c>
      <c r="B64" s="21" t="s">
        <v>63</v>
      </c>
      <c r="C64" s="241" t="s">
        <v>50</v>
      </c>
      <c r="D64" s="242"/>
      <c r="E64" s="22">
        <v>23</v>
      </c>
      <c r="F64" s="230" t="s">
        <v>25</v>
      </c>
      <c r="G64" s="228" t="s">
        <v>25</v>
      </c>
    </row>
    <row r="65" spans="1:7" x14ac:dyDescent="0.25">
      <c r="A65" s="20" t="s">
        <v>390</v>
      </c>
      <c r="B65" s="21" t="s">
        <v>63</v>
      </c>
      <c r="C65" s="241" t="s">
        <v>50</v>
      </c>
      <c r="D65" s="242"/>
      <c r="E65" s="22" t="s">
        <v>25</v>
      </c>
      <c r="F65" s="22">
        <v>6</v>
      </c>
      <c r="G65" s="25">
        <v>27</v>
      </c>
    </row>
    <row r="66" spans="1:7" x14ac:dyDescent="0.25">
      <c r="A66" s="20" t="s">
        <v>67</v>
      </c>
      <c r="B66" s="72" t="s">
        <v>68</v>
      </c>
      <c r="C66" s="255" t="s">
        <v>50</v>
      </c>
      <c r="D66" s="256"/>
      <c r="E66" s="35">
        <v>9.6999999999999993</v>
      </c>
      <c r="F66" s="230" t="s">
        <v>25</v>
      </c>
      <c r="G66" s="231" t="s">
        <v>25</v>
      </c>
    </row>
    <row r="67" spans="1:7" x14ac:dyDescent="0.25">
      <c r="A67" s="39" t="s">
        <v>69</v>
      </c>
      <c r="B67" s="40" t="s">
        <v>68</v>
      </c>
      <c r="C67" s="257" t="s">
        <v>50</v>
      </c>
      <c r="D67" s="258"/>
      <c r="E67" s="55">
        <v>4.7</v>
      </c>
      <c r="F67" s="230" t="s">
        <v>25</v>
      </c>
      <c r="G67" s="232" t="s">
        <v>25</v>
      </c>
    </row>
    <row r="68" spans="1:7" x14ac:dyDescent="0.25">
      <c r="A68" s="65"/>
      <c r="B68" s="73"/>
      <c r="C68" s="74"/>
      <c r="D68" s="74"/>
      <c r="E68" s="75"/>
      <c r="F68" s="76"/>
      <c r="G68" s="77"/>
    </row>
    <row r="69" spans="1:7" x14ac:dyDescent="0.25">
      <c r="A69" s="64" t="s">
        <v>276</v>
      </c>
      <c r="B69" s="84" t="s">
        <v>0</v>
      </c>
      <c r="C69" s="84" t="s">
        <v>1</v>
      </c>
      <c r="D69" s="84" t="s">
        <v>297</v>
      </c>
      <c r="E69" s="68">
        <v>2015</v>
      </c>
      <c r="F69" s="68">
        <v>2016</v>
      </c>
      <c r="G69" s="78">
        <v>2017</v>
      </c>
    </row>
    <row r="70" spans="1:7" x14ac:dyDescent="0.25">
      <c r="A70" s="20" t="s">
        <v>70</v>
      </c>
      <c r="B70" s="21" t="s">
        <v>71</v>
      </c>
      <c r="C70" s="21" t="s">
        <v>37</v>
      </c>
      <c r="D70" s="21" t="s">
        <v>72</v>
      </c>
      <c r="E70" s="80">
        <v>6.5</v>
      </c>
      <c r="F70" s="81">
        <v>6.5</v>
      </c>
      <c r="G70" s="85">
        <v>6.63</v>
      </c>
    </row>
    <row r="71" spans="1:7" ht="38.25" x14ac:dyDescent="0.25">
      <c r="A71" s="20" t="s">
        <v>393</v>
      </c>
      <c r="B71" s="21" t="s">
        <v>23</v>
      </c>
      <c r="C71" s="21" t="s">
        <v>39</v>
      </c>
      <c r="D71" s="83" t="s">
        <v>73</v>
      </c>
      <c r="E71" s="82">
        <v>0.55000000000000004</v>
      </c>
      <c r="F71" s="82">
        <v>0.6</v>
      </c>
      <c r="G71" s="86">
        <v>0.61</v>
      </c>
    </row>
    <row r="72" spans="1:7" ht="27" x14ac:dyDescent="0.25">
      <c r="A72" s="20" t="s">
        <v>328</v>
      </c>
      <c r="B72" s="21" t="s">
        <v>71</v>
      </c>
      <c r="C72" s="21" t="s">
        <v>28</v>
      </c>
      <c r="D72" s="21" t="s">
        <v>72</v>
      </c>
      <c r="E72" s="24">
        <v>40</v>
      </c>
      <c r="F72" s="22">
        <v>41</v>
      </c>
      <c r="G72" s="25">
        <v>43</v>
      </c>
    </row>
    <row r="73" spans="1:7" x14ac:dyDescent="0.25">
      <c r="A73" s="20" t="s">
        <v>74</v>
      </c>
      <c r="B73" s="21" t="s">
        <v>23</v>
      </c>
      <c r="C73" s="21" t="s">
        <v>39</v>
      </c>
      <c r="D73" s="21" t="s">
        <v>75</v>
      </c>
      <c r="E73" s="82">
        <v>0.62</v>
      </c>
      <c r="F73" s="82">
        <v>0.61</v>
      </c>
      <c r="G73" s="86">
        <v>0.65</v>
      </c>
    </row>
    <row r="74" spans="1:7" x14ac:dyDescent="0.25">
      <c r="A74" s="20" t="s">
        <v>76</v>
      </c>
      <c r="B74" s="21" t="s">
        <v>23</v>
      </c>
      <c r="C74" s="21" t="s">
        <v>39</v>
      </c>
      <c r="D74" s="21" t="s">
        <v>77</v>
      </c>
      <c r="E74" s="82">
        <v>0.32</v>
      </c>
      <c r="F74" s="82">
        <v>0.32</v>
      </c>
      <c r="G74" s="86">
        <v>0.35</v>
      </c>
    </row>
    <row r="75" spans="1:7" x14ac:dyDescent="0.25">
      <c r="A75" s="20" t="s">
        <v>347</v>
      </c>
      <c r="B75" s="21" t="s">
        <v>23</v>
      </c>
      <c r="C75" s="21" t="s">
        <v>39</v>
      </c>
      <c r="D75" s="21" t="s">
        <v>78</v>
      </c>
      <c r="E75" s="82">
        <v>0.76</v>
      </c>
      <c r="F75" s="82">
        <v>0.83</v>
      </c>
      <c r="G75" s="86">
        <v>0.77</v>
      </c>
    </row>
    <row r="76" spans="1:7" x14ac:dyDescent="0.25">
      <c r="A76" s="20" t="s">
        <v>79</v>
      </c>
      <c r="B76" s="21" t="s">
        <v>71</v>
      </c>
      <c r="C76" s="21" t="s">
        <v>39</v>
      </c>
      <c r="D76" s="87">
        <v>1</v>
      </c>
      <c r="E76" s="24" t="s">
        <v>25</v>
      </c>
      <c r="F76" s="82">
        <v>0.8</v>
      </c>
      <c r="G76" s="86">
        <v>0.85</v>
      </c>
    </row>
    <row r="77" spans="1:7" x14ac:dyDescent="0.25">
      <c r="A77" s="20" t="s">
        <v>80</v>
      </c>
      <c r="B77" s="21" t="s">
        <v>71</v>
      </c>
      <c r="C77" s="21" t="s">
        <v>24</v>
      </c>
      <c r="D77" s="21" t="s">
        <v>72</v>
      </c>
      <c r="E77" s="24" t="s">
        <v>25</v>
      </c>
      <c r="F77" s="24">
        <v>4</v>
      </c>
      <c r="G77" s="89">
        <v>0</v>
      </c>
    </row>
    <row r="78" spans="1:7" x14ac:dyDescent="0.25">
      <c r="A78" s="20" t="s">
        <v>394</v>
      </c>
      <c r="B78" s="21" t="s">
        <v>71</v>
      </c>
      <c r="C78" s="21" t="s">
        <v>39</v>
      </c>
      <c r="D78" s="21">
        <v>1</v>
      </c>
      <c r="E78" s="24" t="s">
        <v>25</v>
      </c>
      <c r="F78" s="24" t="s">
        <v>25</v>
      </c>
      <c r="G78" s="86">
        <v>0.59</v>
      </c>
    </row>
    <row r="79" spans="1:7" ht="25.5" x14ac:dyDescent="0.25">
      <c r="A79" s="20" t="s">
        <v>395</v>
      </c>
      <c r="B79" s="21" t="s">
        <v>71</v>
      </c>
      <c r="C79" s="21" t="s">
        <v>39</v>
      </c>
      <c r="D79" s="21">
        <v>1</v>
      </c>
      <c r="E79" s="24" t="s">
        <v>25</v>
      </c>
      <c r="F79" s="24" t="s">
        <v>25</v>
      </c>
      <c r="G79" s="86">
        <v>0.86</v>
      </c>
    </row>
    <row r="80" spans="1:7" x14ac:dyDescent="0.25">
      <c r="A80" s="20" t="s">
        <v>81</v>
      </c>
      <c r="B80" s="21" t="s">
        <v>71</v>
      </c>
      <c r="C80" s="21" t="s">
        <v>39</v>
      </c>
      <c r="D80" s="21" t="s">
        <v>72</v>
      </c>
      <c r="E80" s="24" t="s">
        <v>25</v>
      </c>
      <c r="F80" s="24" t="s">
        <v>25</v>
      </c>
      <c r="G80" s="86">
        <v>6.25E-2</v>
      </c>
    </row>
    <row r="81" spans="1:7" x14ac:dyDescent="0.25">
      <c r="A81" s="20" t="s">
        <v>82</v>
      </c>
      <c r="B81" s="21" t="s">
        <v>71</v>
      </c>
      <c r="C81" s="21" t="s">
        <v>24</v>
      </c>
      <c r="D81" s="21" t="s">
        <v>72</v>
      </c>
      <c r="E81" s="88">
        <v>0</v>
      </c>
      <c r="F81" s="24">
        <v>0</v>
      </c>
      <c r="G81" s="89">
        <v>0</v>
      </c>
    </row>
    <row r="82" spans="1:7" x14ac:dyDescent="0.25">
      <c r="A82" s="20" t="s">
        <v>83</v>
      </c>
      <c r="B82" s="21" t="s">
        <v>71</v>
      </c>
      <c r="C82" s="21" t="s">
        <v>24</v>
      </c>
      <c r="D82" s="21" t="s">
        <v>84</v>
      </c>
      <c r="E82" s="88">
        <v>4</v>
      </c>
      <c r="F82" s="24">
        <v>7</v>
      </c>
      <c r="G82" s="89">
        <v>1</v>
      </c>
    </row>
    <row r="83" spans="1:7" x14ac:dyDescent="0.25">
      <c r="A83" s="20" t="s">
        <v>85</v>
      </c>
      <c r="B83" s="21" t="s">
        <v>71</v>
      </c>
      <c r="C83" s="21" t="s">
        <v>24</v>
      </c>
      <c r="D83" s="21" t="s">
        <v>84</v>
      </c>
      <c r="E83" s="88">
        <v>9</v>
      </c>
      <c r="F83" s="24">
        <v>3</v>
      </c>
      <c r="G83" s="89">
        <v>1</v>
      </c>
    </row>
    <row r="84" spans="1:7" x14ac:dyDescent="0.25">
      <c r="A84" s="3"/>
      <c r="B84" s="32"/>
      <c r="C84" s="32"/>
      <c r="D84" s="32"/>
      <c r="E84" s="79"/>
      <c r="F84" s="60"/>
      <c r="G84" s="60"/>
    </row>
    <row r="85" spans="1:7" ht="29.25" x14ac:dyDescent="0.25">
      <c r="A85" s="108" t="s">
        <v>280</v>
      </c>
      <c r="B85" s="71" t="s">
        <v>0</v>
      </c>
      <c r="C85" s="238" t="s">
        <v>1</v>
      </c>
      <c r="D85" s="239"/>
      <c r="E85" s="68">
        <v>2015</v>
      </c>
      <c r="F85" s="70">
        <v>2016</v>
      </c>
      <c r="G85" s="68">
        <v>2017</v>
      </c>
    </row>
    <row r="86" spans="1:7" x14ac:dyDescent="0.25">
      <c r="A86" s="20" t="s">
        <v>210</v>
      </c>
      <c r="B86" s="21" t="s">
        <v>3</v>
      </c>
      <c r="C86" s="241" t="s">
        <v>39</v>
      </c>
      <c r="D86" s="242"/>
      <c r="E86" s="82">
        <v>0.59699999999999998</v>
      </c>
      <c r="F86" s="82">
        <v>0.59899999999999998</v>
      </c>
      <c r="G86" s="86">
        <v>0.6</v>
      </c>
    </row>
    <row r="87" spans="1:7" x14ac:dyDescent="0.25">
      <c r="A87" s="90" t="s">
        <v>211</v>
      </c>
      <c r="B87" s="93" t="s">
        <v>3</v>
      </c>
      <c r="C87" s="257" t="s">
        <v>39</v>
      </c>
      <c r="D87" s="258"/>
      <c r="E87" s="94">
        <v>0.105</v>
      </c>
      <c r="F87" s="105">
        <v>0.11600000000000001</v>
      </c>
      <c r="G87" s="97">
        <v>0.123</v>
      </c>
    </row>
    <row r="88" spans="1:7" x14ac:dyDescent="0.25">
      <c r="A88" s="90" t="s">
        <v>212</v>
      </c>
      <c r="B88" s="93" t="s">
        <v>3</v>
      </c>
      <c r="C88" s="257" t="s">
        <v>39</v>
      </c>
      <c r="D88" s="258"/>
      <c r="E88" s="94">
        <v>0.11600000000000001</v>
      </c>
      <c r="F88" s="105">
        <v>0.247</v>
      </c>
      <c r="G88" s="97">
        <v>0.247</v>
      </c>
    </row>
    <row r="89" spans="1:7" x14ac:dyDescent="0.25">
      <c r="A89" s="20" t="s">
        <v>213</v>
      </c>
      <c r="B89" s="21" t="s">
        <v>144</v>
      </c>
      <c r="C89" s="241" t="s">
        <v>24</v>
      </c>
      <c r="D89" s="242"/>
      <c r="E89" s="88">
        <v>18</v>
      </c>
      <c r="F89" s="22">
        <v>18</v>
      </c>
      <c r="G89" s="98">
        <v>19</v>
      </c>
    </row>
    <row r="90" spans="1:7" x14ac:dyDescent="0.25">
      <c r="A90" s="20" t="s">
        <v>214</v>
      </c>
      <c r="B90" s="21" t="s">
        <v>144</v>
      </c>
      <c r="C90" s="241" t="s">
        <v>165</v>
      </c>
      <c r="D90" s="242"/>
      <c r="E90" s="95">
        <v>3.5</v>
      </c>
      <c r="F90" s="106">
        <v>3.4</v>
      </c>
      <c r="G90" s="99">
        <v>4</v>
      </c>
    </row>
    <row r="91" spans="1:7" x14ac:dyDescent="0.25">
      <c r="A91" s="91" t="s">
        <v>215</v>
      </c>
      <c r="B91" s="93" t="s">
        <v>144</v>
      </c>
      <c r="C91" s="257" t="s">
        <v>24</v>
      </c>
      <c r="D91" s="258"/>
      <c r="E91" s="96">
        <v>120000</v>
      </c>
      <c r="F91" s="96">
        <v>150000</v>
      </c>
      <c r="G91" s="100">
        <v>150000</v>
      </c>
    </row>
    <row r="92" spans="1:7" x14ac:dyDescent="0.25">
      <c r="A92" s="20" t="s">
        <v>216</v>
      </c>
      <c r="B92" s="21" t="s">
        <v>23</v>
      </c>
      <c r="C92" s="241" t="s">
        <v>24</v>
      </c>
      <c r="D92" s="242"/>
      <c r="E92" s="22">
        <v>80000</v>
      </c>
      <c r="F92" s="22">
        <v>85000</v>
      </c>
      <c r="G92" s="25">
        <v>92000</v>
      </c>
    </row>
    <row r="93" spans="1:7" x14ac:dyDescent="0.25">
      <c r="A93" s="20" t="s">
        <v>216</v>
      </c>
      <c r="B93" s="21" t="s">
        <v>217</v>
      </c>
      <c r="C93" s="241" t="s">
        <v>24</v>
      </c>
      <c r="D93" s="242"/>
      <c r="E93" s="24" t="s">
        <v>25</v>
      </c>
      <c r="F93" s="24" t="s">
        <v>25</v>
      </c>
      <c r="G93" s="98">
        <f>108911+86772</f>
        <v>195683</v>
      </c>
    </row>
    <row r="94" spans="1:7" x14ac:dyDescent="0.25">
      <c r="A94" s="92" t="s">
        <v>218</v>
      </c>
      <c r="B94" s="51" t="s">
        <v>219</v>
      </c>
      <c r="C94" s="241" t="s">
        <v>24</v>
      </c>
      <c r="D94" s="242"/>
      <c r="E94" s="24" t="s">
        <v>25</v>
      </c>
      <c r="F94" s="24" t="s">
        <v>25</v>
      </c>
      <c r="G94" s="101">
        <v>20645</v>
      </c>
    </row>
    <row r="95" spans="1:7" x14ac:dyDescent="0.25">
      <c r="A95" s="20" t="s">
        <v>220</v>
      </c>
      <c r="B95" s="21" t="s">
        <v>23</v>
      </c>
      <c r="C95" s="241" t="s">
        <v>24</v>
      </c>
      <c r="D95" s="242"/>
      <c r="E95" s="22">
        <v>260000</v>
      </c>
      <c r="F95" s="22">
        <v>240000</v>
      </c>
      <c r="G95" s="25">
        <v>245000</v>
      </c>
    </row>
    <row r="96" spans="1:7" x14ac:dyDescent="0.25">
      <c r="A96" s="20" t="s">
        <v>221</v>
      </c>
      <c r="B96" s="21" t="s">
        <v>217</v>
      </c>
      <c r="C96" s="241" t="s">
        <v>24</v>
      </c>
      <c r="D96" s="242"/>
      <c r="E96" s="24" t="s">
        <v>25</v>
      </c>
      <c r="F96" s="24" t="s">
        <v>25</v>
      </c>
      <c r="G96" s="98">
        <f>102695+81149</f>
        <v>183844</v>
      </c>
    </row>
    <row r="97" spans="1:8" x14ac:dyDescent="0.25">
      <c r="A97" s="20" t="s">
        <v>222</v>
      </c>
      <c r="B97" s="51" t="s">
        <v>219</v>
      </c>
      <c r="C97" s="241" t="s">
        <v>24</v>
      </c>
      <c r="D97" s="242"/>
      <c r="E97" s="24" t="s">
        <v>25</v>
      </c>
      <c r="F97" s="24" t="s">
        <v>25</v>
      </c>
      <c r="G97" s="101">
        <v>23163</v>
      </c>
    </row>
    <row r="98" spans="1:8" x14ac:dyDescent="0.25">
      <c r="A98" s="20" t="s">
        <v>223</v>
      </c>
      <c r="B98" s="51" t="s">
        <v>219</v>
      </c>
      <c r="C98" s="241" t="s">
        <v>24</v>
      </c>
      <c r="D98" s="242"/>
      <c r="E98" s="24" t="s">
        <v>25</v>
      </c>
      <c r="F98" s="24" t="s">
        <v>25</v>
      </c>
      <c r="G98" s="101">
        <v>11151</v>
      </c>
    </row>
    <row r="99" spans="1:8" x14ac:dyDescent="0.25">
      <c r="A99" s="20" t="s">
        <v>224</v>
      </c>
      <c r="B99" s="51" t="s">
        <v>219</v>
      </c>
      <c r="C99" s="241" t="s">
        <v>39</v>
      </c>
      <c r="D99" s="242"/>
      <c r="E99" s="24" t="s">
        <v>25</v>
      </c>
      <c r="F99" s="24" t="s">
        <v>25</v>
      </c>
      <c r="G99" s="86">
        <v>0.21</v>
      </c>
    </row>
    <row r="100" spans="1:8" x14ac:dyDescent="0.25">
      <c r="A100" s="20" t="s">
        <v>225</v>
      </c>
      <c r="B100" s="51" t="s">
        <v>219</v>
      </c>
      <c r="C100" s="241" t="s">
        <v>24</v>
      </c>
      <c r="D100" s="242"/>
      <c r="E100" s="24" t="s">
        <v>25</v>
      </c>
      <c r="F100" s="24" t="s">
        <v>25</v>
      </c>
      <c r="G100" s="101">
        <v>13118</v>
      </c>
    </row>
    <row r="101" spans="1:8" x14ac:dyDescent="0.25">
      <c r="A101" s="20" t="s">
        <v>226</v>
      </c>
      <c r="B101" s="51" t="s">
        <v>219</v>
      </c>
      <c r="C101" s="241" t="s">
        <v>50</v>
      </c>
      <c r="D101" s="242"/>
      <c r="E101" s="24" t="s">
        <v>25</v>
      </c>
      <c r="F101" s="24" t="s">
        <v>25</v>
      </c>
      <c r="G101" s="102">
        <v>220</v>
      </c>
    </row>
    <row r="102" spans="1:8" x14ac:dyDescent="0.25">
      <c r="A102" s="20" t="s">
        <v>348</v>
      </c>
      <c r="B102" s="21" t="s">
        <v>217</v>
      </c>
      <c r="C102" s="241" t="s">
        <v>24</v>
      </c>
      <c r="D102" s="242"/>
      <c r="E102" s="24" t="s">
        <v>25</v>
      </c>
      <c r="F102" s="24" t="s">
        <v>25</v>
      </c>
      <c r="G102" s="98">
        <v>9</v>
      </c>
    </row>
    <row r="103" spans="1:8" ht="25.5" x14ac:dyDescent="0.25">
      <c r="A103" s="20" t="s">
        <v>227</v>
      </c>
      <c r="B103" s="21" t="s">
        <v>217</v>
      </c>
      <c r="C103" s="241" t="s">
        <v>37</v>
      </c>
      <c r="D103" s="242"/>
      <c r="E103" s="24" t="s">
        <v>25</v>
      </c>
      <c r="F103" s="24" t="s">
        <v>25</v>
      </c>
      <c r="G103" s="99">
        <v>1.6</v>
      </c>
    </row>
    <row r="104" spans="1:8" x14ac:dyDescent="0.25">
      <c r="A104" s="20" t="s">
        <v>349</v>
      </c>
      <c r="B104" s="21" t="s">
        <v>217</v>
      </c>
      <c r="C104" s="241" t="s">
        <v>37</v>
      </c>
      <c r="D104" s="242"/>
      <c r="E104" s="24" t="s">
        <v>25</v>
      </c>
      <c r="F104" s="24" t="s">
        <v>25</v>
      </c>
      <c r="G104" s="103">
        <v>1.26</v>
      </c>
    </row>
    <row r="105" spans="1:8" x14ac:dyDescent="0.25">
      <c r="A105" s="20" t="s">
        <v>350</v>
      </c>
      <c r="B105" s="21" t="s">
        <v>217</v>
      </c>
      <c r="C105" s="241" t="s">
        <v>50</v>
      </c>
      <c r="D105" s="242"/>
      <c r="E105" s="24" t="s">
        <v>25</v>
      </c>
      <c r="F105" s="24" t="s">
        <v>25</v>
      </c>
      <c r="G105" s="103">
        <v>80.5</v>
      </c>
    </row>
    <row r="106" spans="1:8" x14ac:dyDescent="0.25">
      <c r="A106" s="20" t="s">
        <v>228</v>
      </c>
      <c r="B106" s="21" t="s">
        <v>217</v>
      </c>
      <c r="C106" s="241" t="s">
        <v>24</v>
      </c>
      <c r="D106" s="242"/>
      <c r="E106" s="24" t="s">
        <v>25</v>
      </c>
      <c r="F106" s="24" t="s">
        <v>25</v>
      </c>
      <c r="G106" s="104">
        <v>4</v>
      </c>
    </row>
    <row r="107" spans="1:8" x14ac:dyDescent="0.25">
      <c r="A107" s="20" t="s">
        <v>229</v>
      </c>
      <c r="B107" s="21" t="s">
        <v>217</v>
      </c>
      <c r="C107" s="241" t="s">
        <v>50</v>
      </c>
      <c r="D107" s="242"/>
      <c r="E107" s="24" t="s">
        <v>25</v>
      </c>
      <c r="F107" s="24" t="s">
        <v>25</v>
      </c>
      <c r="G107" s="104">
        <v>240</v>
      </c>
    </row>
    <row r="108" spans="1:8" x14ac:dyDescent="0.25">
      <c r="A108" s="3"/>
      <c r="B108" s="32"/>
      <c r="C108" s="32"/>
      <c r="D108" s="32"/>
      <c r="E108" s="60"/>
      <c r="F108" s="60"/>
      <c r="G108" s="107"/>
      <c r="H108" s="4"/>
    </row>
    <row r="109" spans="1:8" x14ac:dyDescent="0.25">
      <c r="A109" s="108" t="s">
        <v>230</v>
      </c>
      <c r="B109" s="71" t="s">
        <v>0</v>
      </c>
      <c r="C109" s="238" t="s">
        <v>1</v>
      </c>
      <c r="D109" s="239"/>
      <c r="E109" s="68">
        <v>2015</v>
      </c>
      <c r="F109" s="70">
        <v>2016</v>
      </c>
      <c r="G109" s="68">
        <v>2017</v>
      </c>
    </row>
    <row r="110" spans="1:8" x14ac:dyDescent="0.25">
      <c r="A110" s="20" t="s">
        <v>351</v>
      </c>
      <c r="B110" s="21" t="s">
        <v>219</v>
      </c>
      <c r="C110" s="241" t="s">
        <v>50</v>
      </c>
      <c r="D110" s="242"/>
      <c r="E110" s="24" t="s">
        <v>25</v>
      </c>
      <c r="F110" s="24" t="s">
        <v>25</v>
      </c>
      <c r="G110" s="98">
        <v>265.5</v>
      </c>
    </row>
    <row r="111" spans="1:8" x14ac:dyDescent="0.25">
      <c r="A111" s="20" t="s">
        <v>231</v>
      </c>
      <c r="B111" s="21" t="s">
        <v>23</v>
      </c>
      <c r="C111" s="241" t="s">
        <v>24</v>
      </c>
      <c r="D111" s="242"/>
      <c r="E111" s="22">
        <v>24088</v>
      </c>
      <c r="F111" s="22">
        <v>19341</v>
      </c>
      <c r="G111" s="25">
        <v>19664</v>
      </c>
    </row>
    <row r="112" spans="1:8" x14ac:dyDescent="0.25">
      <c r="A112" s="20" t="s">
        <v>352</v>
      </c>
      <c r="B112" s="21" t="s">
        <v>71</v>
      </c>
      <c r="C112" s="241" t="s">
        <v>37</v>
      </c>
      <c r="D112" s="242"/>
      <c r="E112" s="106">
        <v>16</v>
      </c>
      <c r="F112" s="106">
        <v>16.5</v>
      </c>
      <c r="G112" s="99">
        <v>15.7</v>
      </c>
    </row>
    <row r="113" spans="1:8" x14ac:dyDescent="0.25">
      <c r="A113" s="20" t="s">
        <v>353</v>
      </c>
      <c r="B113" s="21" t="s">
        <v>219</v>
      </c>
      <c r="C113" s="241" t="s">
        <v>50</v>
      </c>
      <c r="D113" s="242"/>
      <c r="E113" s="24" t="s">
        <v>25</v>
      </c>
      <c r="F113" s="24" t="s">
        <v>25</v>
      </c>
      <c r="G113" s="98">
        <v>65.3</v>
      </c>
    </row>
    <row r="114" spans="1:8" x14ac:dyDescent="0.25">
      <c r="A114" s="20" t="s">
        <v>232</v>
      </c>
      <c r="B114" s="21" t="s">
        <v>23</v>
      </c>
      <c r="C114" s="241" t="s">
        <v>24</v>
      </c>
      <c r="D114" s="242"/>
      <c r="E114" s="22">
        <v>100000</v>
      </c>
      <c r="F114" s="22">
        <v>100000</v>
      </c>
      <c r="G114" s="98">
        <v>100000</v>
      </c>
    </row>
    <row r="115" spans="1:8" x14ac:dyDescent="0.25">
      <c r="A115" s="20" t="s">
        <v>232</v>
      </c>
      <c r="B115" s="21" t="s">
        <v>219</v>
      </c>
      <c r="C115" s="241" t="s">
        <v>24</v>
      </c>
      <c r="D115" s="242"/>
      <c r="E115" s="24" t="s">
        <v>25</v>
      </c>
      <c r="F115" s="24" t="s">
        <v>25</v>
      </c>
      <c r="G115" s="25">
        <v>2629</v>
      </c>
    </row>
    <row r="116" spans="1:8" x14ac:dyDescent="0.25">
      <c r="A116" s="20" t="s">
        <v>233</v>
      </c>
      <c r="B116" s="21" t="s">
        <v>23</v>
      </c>
      <c r="C116" s="241" t="s">
        <v>24</v>
      </c>
      <c r="D116" s="242"/>
      <c r="E116" s="22">
        <v>50</v>
      </c>
      <c r="F116" s="22">
        <v>49</v>
      </c>
      <c r="G116" s="98">
        <v>49</v>
      </c>
    </row>
    <row r="117" spans="1:8" x14ac:dyDescent="0.25">
      <c r="A117" s="3"/>
      <c r="B117" s="32"/>
      <c r="C117" s="32"/>
      <c r="D117" s="32"/>
      <c r="E117" s="109"/>
      <c r="F117" s="109"/>
      <c r="G117" s="79"/>
      <c r="H117" s="4"/>
    </row>
    <row r="118" spans="1:8" x14ac:dyDescent="0.25">
      <c r="A118" s="110" t="s">
        <v>281</v>
      </c>
      <c r="B118" s="111" t="s">
        <v>0</v>
      </c>
      <c r="C118" s="240" t="s">
        <v>1</v>
      </c>
      <c r="D118" s="240"/>
      <c r="E118" s="68">
        <v>2015</v>
      </c>
      <c r="F118" s="68">
        <v>2016</v>
      </c>
      <c r="G118" s="68">
        <v>2017</v>
      </c>
    </row>
    <row r="119" spans="1:8" x14ac:dyDescent="0.25">
      <c r="A119" s="20" t="s">
        <v>234</v>
      </c>
      <c r="B119" s="21" t="s">
        <v>23</v>
      </c>
      <c r="C119" s="241" t="s">
        <v>50</v>
      </c>
      <c r="D119" s="242"/>
      <c r="E119" s="95">
        <v>1.9</v>
      </c>
      <c r="F119" s="106">
        <v>1.8</v>
      </c>
      <c r="G119" s="112">
        <v>9.5579999999999998</v>
      </c>
    </row>
    <row r="120" spans="1:8" x14ac:dyDescent="0.25">
      <c r="A120" s="20" t="s">
        <v>235</v>
      </c>
      <c r="B120" s="21" t="s">
        <v>23</v>
      </c>
      <c r="C120" s="241" t="s">
        <v>24</v>
      </c>
      <c r="D120" s="242"/>
      <c r="E120" s="22">
        <v>40</v>
      </c>
      <c r="F120" s="22">
        <v>38</v>
      </c>
      <c r="G120" s="98">
        <v>37</v>
      </c>
    </row>
    <row r="121" spans="1:8" x14ac:dyDescent="0.25">
      <c r="A121" s="113" t="s">
        <v>236</v>
      </c>
      <c r="B121" s="114" t="s">
        <v>23</v>
      </c>
      <c r="C121" s="259" t="s">
        <v>50</v>
      </c>
      <c r="D121" s="260"/>
      <c r="E121" s="223">
        <v>3.9564349999999999</v>
      </c>
      <c r="F121" s="223">
        <v>4.8398940000000001</v>
      </c>
      <c r="G121" s="224">
        <v>5.8967559999999999</v>
      </c>
    </row>
    <row r="122" spans="1:8" x14ac:dyDescent="0.25">
      <c r="A122" s="20" t="s">
        <v>237</v>
      </c>
      <c r="B122" s="21" t="s">
        <v>23</v>
      </c>
      <c r="C122" s="241" t="s">
        <v>24</v>
      </c>
      <c r="D122" s="242"/>
      <c r="E122" s="22">
        <v>44267</v>
      </c>
      <c r="F122" s="22">
        <v>47639</v>
      </c>
      <c r="G122" s="98">
        <v>30612</v>
      </c>
    </row>
    <row r="123" spans="1:8" x14ac:dyDescent="0.25">
      <c r="A123" s="20" t="s">
        <v>238</v>
      </c>
      <c r="B123" s="21" t="s">
        <v>23</v>
      </c>
      <c r="C123" s="241" t="s">
        <v>243</v>
      </c>
      <c r="D123" s="242"/>
      <c r="E123" s="106">
        <v>273</v>
      </c>
      <c r="F123" s="106">
        <v>282.57600000000002</v>
      </c>
      <c r="G123" s="99">
        <v>354.07499999999999</v>
      </c>
    </row>
    <row r="124" spans="1:8" x14ac:dyDescent="0.25">
      <c r="A124" s="113" t="s">
        <v>239</v>
      </c>
      <c r="B124" s="114" t="s">
        <v>23</v>
      </c>
      <c r="C124" s="241" t="s">
        <v>243</v>
      </c>
      <c r="D124" s="242"/>
      <c r="E124" s="223">
        <v>238.06700000000001</v>
      </c>
      <c r="F124" s="106">
        <v>234.059</v>
      </c>
      <c r="G124" s="99">
        <v>303.15499999999997</v>
      </c>
    </row>
    <row r="125" spans="1:8" x14ac:dyDescent="0.25">
      <c r="A125" s="113" t="s">
        <v>240</v>
      </c>
      <c r="B125" s="114" t="s">
        <v>23</v>
      </c>
      <c r="C125" s="241" t="s">
        <v>243</v>
      </c>
      <c r="D125" s="242"/>
      <c r="E125" s="223">
        <v>23.809000000000001</v>
      </c>
      <c r="F125" s="106">
        <v>23.408000000000001</v>
      </c>
      <c r="G125" s="99">
        <v>50.918999999999997</v>
      </c>
    </row>
    <row r="126" spans="1:8" x14ac:dyDescent="0.25">
      <c r="A126" s="113" t="s">
        <v>241</v>
      </c>
      <c r="B126" s="114" t="s">
        <v>23</v>
      </c>
      <c r="C126" s="241" t="s">
        <v>24</v>
      </c>
      <c r="D126" s="242"/>
      <c r="E126" s="115">
        <v>28</v>
      </c>
      <c r="F126" s="22">
        <v>29</v>
      </c>
      <c r="G126" s="98">
        <v>29</v>
      </c>
    </row>
    <row r="127" spans="1:8" x14ac:dyDescent="0.25">
      <c r="A127" s="20" t="s">
        <v>242</v>
      </c>
      <c r="B127" s="21" t="s">
        <v>23</v>
      </c>
      <c r="C127" s="241" t="s">
        <v>243</v>
      </c>
      <c r="D127" s="242"/>
      <c r="E127" s="106">
        <v>844.25900000000001</v>
      </c>
      <c r="F127" s="106">
        <v>882.76199999999994</v>
      </c>
      <c r="G127" s="99">
        <v>1056.8620000000001</v>
      </c>
    </row>
    <row r="128" spans="1:8" x14ac:dyDescent="0.25">
      <c r="A128" s="20" t="s">
        <v>244</v>
      </c>
      <c r="B128" s="21" t="s">
        <v>23</v>
      </c>
      <c r="C128" s="241" t="s">
        <v>24</v>
      </c>
      <c r="D128" s="242"/>
      <c r="E128" s="22">
        <v>2</v>
      </c>
      <c r="F128" s="22">
        <v>2</v>
      </c>
      <c r="G128" s="98">
        <v>2</v>
      </c>
    </row>
    <row r="129" spans="1:7" x14ac:dyDescent="0.25">
      <c r="A129" s="20" t="s">
        <v>245</v>
      </c>
      <c r="B129" s="21" t="s">
        <v>23</v>
      </c>
      <c r="C129" s="241" t="s">
        <v>243</v>
      </c>
      <c r="D129" s="242"/>
      <c r="E129" s="106">
        <v>544.83900000000006</v>
      </c>
      <c r="F129" s="106">
        <v>475.45100000000002</v>
      </c>
      <c r="G129" s="99">
        <v>375.3</v>
      </c>
    </row>
    <row r="130" spans="1:7" x14ac:dyDescent="0.25">
      <c r="A130" s="20" t="s">
        <v>246</v>
      </c>
      <c r="B130" s="21" t="s">
        <v>23</v>
      </c>
      <c r="C130" s="241" t="s">
        <v>243</v>
      </c>
      <c r="D130" s="242"/>
      <c r="E130" s="106">
        <v>145.63999999999999</v>
      </c>
      <c r="F130" s="222" t="s">
        <v>25</v>
      </c>
      <c r="G130" s="99">
        <v>190.75800000000001</v>
      </c>
    </row>
    <row r="131" spans="1:7" x14ac:dyDescent="0.25">
      <c r="A131" s="20" t="s">
        <v>396</v>
      </c>
      <c r="B131" s="21" t="s">
        <v>134</v>
      </c>
      <c r="C131" s="241" t="s">
        <v>50</v>
      </c>
      <c r="D131" s="242"/>
      <c r="E131" s="24" t="s">
        <v>25</v>
      </c>
      <c r="F131" s="24" t="s">
        <v>25</v>
      </c>
      <c r="G131" s="99">
        <v>38.120237000000003</v>
      </c>
    </row>
    <row r="132" spans="1:7" x14ac:dyDescent="0.25">
      <c r="A132" s="20" t="s">
        <v>247</v>
      </c>
      <c r="B132" s="21" t="s">
        <v>23</v>
      </c>
      <c r="C132" s="241" t="s">
        <v>50</v>
      </c>
      <c r="D132" s="242"/>
      <c r="E132" s="88">
        <v>95.8</v>
      </c>
      <c r="F132" s="22">
        <v>109</v>
      </c>
      <c r="G132" s="99">
        <v>110.6</v>
      </c>
    </row>
    <row r="133" spans="1:7" x14ac:dyDescent="0.25">
      <c r="A133" s="20" t="s">
        <v>248</v>
      </c>
      <c r="B133" s="21" t="s">
        <v>23</v>
      </c>
      <c r="C133" s="241" t="s">
        <v>24</v>
      </c>
      <c r="D133" s="242"/>
      <c r="E133" s="22">
        <v>35</v>
      </c>
      <c r="F133" s="22">
        <v>37</v>
      </c>
      <c r="G133" s="98">
        <v>35</v>
      </c>
    </row>
    <row r="134" spans="1:7" x14ac:dyDescent="0.25">
      <c r="A134" s="20" t="s">
        <v>249</v>
      </c>
      <c r="B134" s="21" t="s">
        <v>23</v>
      </c>
      <c r="C134" s="241" t="s">
        <v>24</v>
      </c>
      <c r="D134" s="242"/>
      <c r="E134" s="22">
        <v>5</v>
      </c>
      <c r="F134" s="22">
        <v>5</v>
      </c>
      <c r="G134" s="98">
        <v>5</v>
      </c>
    </row>
    <row r="135" spans="1:7" x14ac:dyDescent="0.25">
      <c r="A135" s="20" t="s">
        <v>250</v>
      </c>
      <c r="B135" s="21" t="s">
        <v>23</v>
      </c>
      <c r="C135" s="241" t="s">
        <v>50</v>
      </c>
      <c r="D135" s="242"/>
      <c r="E135" s="95">
        <v>9.1999999999999993</v>
      </c>
      <c r="F135" s="106">
        <v>9.6</v>
      </c>
      <c r="G135" s="99">
        <v>11.5</v>
      </c>
    </row>
    <row r="136" spans="1:7" x14ac:dyDescent="0.25">
      <c r="A136" s="20" t="s">
        <v>251</v>
      </c>
      <c r="B136" s="21" t="s">
        <v>23</v>
      </c>
      <c r="C136" s="241" t="s">
        <v>50</v>
      </c>
      <c r="D136" s="242"/>
      <c r="E136" s="95">
        <v>7.4</v>
      </c>
      <c r="F136" s="22">
        <v>9</v>
      </c>
      <c r="G136" s="99">
        <v>9.6999999999999993</v>
      </c>
    </row>
    <row r="137" spans="1:7" x14ac:dyDescent="0.25">
      <c r="A137" s="20" t="s">
        <v>252</v>
      </c>
      <c r="B137" s="21" t="s">
        <v>23</v>
      </c>
      <c r="C137" s="241" t="s">
        <v>24</v>
      </c>
      <c r="D137" s="242"/>
      <c r="E137" s="88">
        <v>2139</v>
      </c>
      <c r="F137" s="22">
        <v>2326</v>
      </c>
      <c r="G137" s="98">
        <v>2459</v>
      </c>
    </row>
    <row r="138" spans="1:7" x14ac:dyDescent="0.25">
      <c r="A138" s="20" t="s">
        <v>253</v>
      </c>
      <c r="B138" s="21" t="s">
        <v>23</v>
      </c>
      <c r="C138" s="241" t="s">
        <v>243</v>
      </c>
      <c r="D138" s="242"/>
      <c r="E138" s="95">
        <v>3.0409999999999999</v>
      </c>
      <c r="F138" s="106">
        <v>3.1779999999999999</v>
      </c>
      <c r="G138" s="99">
        <v>3.9420000000000002</v>
      </c>
    </row>
    <row r="139" spans="1:7" x14ac:dyDescent="0.25">
      <c r="A139" s="20" t="s">
        <v>254</v>
      </c>
      <c r="B139" s="21" t="s">
        <v>23</v>
      </c>
      <c r="C139" s="241" t="s">
        <v>24</v>
      </c>
      <c r="D139" s="242"/>
      <c r="E139" s="88">
        <v>1600</v>
      </c>
      <c r="F139" s="22">
        <v>2405</v>
      </c>
      <c r="G139" s="98">
        <v>1525</v>
      </c>
    </row>
    <row r="140" spans="1:7" x14ac:dyDescent="0.25">
      <c r="A140" s="20" t="s">
        <v>255</v>
      </c>
      <c r="B140" s="21" t="s">
        <v>23</v>
      </c>
      <c r="C140" s="241" t="s">
        <v>24</v>
      </c>
      <c r="D140" s="242"/>
      <c r="E140" s="88">
        <v>500</v>
      </c>
      <c r="F140" s="24" t="s">
        <v>25</v>
      </c>
      <c r="G140" s="98">
        <v>837</v>
      </c>
    </row>
    <row r="141" spans="1:7" x14ac:dyDescent="0.25">
      <c r="A141" s="3"/>
      <c r="B141" s="32"/>
      <c r="C141" s="32"/>
      <c r="D141" s="32"/>
      <c r="E141" s="79"/>
      <c r="F141" s="60"/>
      <c r="G141" s="116"/>
    </row>
    <row r="142" spans="1:7" ht="29.25" x14ac:dyDescent="0.25">
      <c r="A142" s="110" t="s">
        <v>256</v>
      </c>
      <c r="B142" s="111" t="s">
        <v>0</v>
      </c>
      <c r="C142" s="240" t="s">
        <v>1</v>
      </c>
      <c r="D142" s="240"/>
      <c r="E142" s="68">
        <v>2015</v>
      </c>
      <c r="F142" s="68">
        <v>2016</v>
      </c>
      <c r="G142" s="68">
        <v>2017</v>
      </c>
    </row>
    <row r="143" spans="1:7" x14ac:dyDescent="0.25">
      <c r="A143" s="20" t="s">
        <v>257</v>
      </c>
      <c r="B143" s="21" t="s">
        <v>23</v>
      </c>
      <c r="C143" s="241" t="s">
        <v>24</v>
      </c>
      <c r="D143" s="242"/>
      <c r="E143" s="22">
        <v>8906</v>
      </c>
      <c r="F143" s="22">
        <v>10672</v>
      </c>
      <c r="G143" s="98">
        <v>11687</v>
      </c>
    </row>
    <row r="144" spans="1:7" x14ac:dyDescent="0.25">
      <c r="A144" s="20" t="s">
        <v>258</v>
      </c>
      <c r="B144" s="21" t="s">
        <v>33</v>
      </c>
      <c r="C144" s="241" t="s">
        <v>24</v>
      </c>
      <c r="D144" s="242"/>
      <c r="E144" s="24" t="s">
        <v>25</v>
      </c>
      <c r="F144" s="22">
        <v>840</v>
      </c>
      <c r="G144" s="98">
        <v>1007</v>
      </c>
    </row>
    <row r="145" spans="1:7" x14ac:dyDescent="0.25">
      <c r="A145" s="20" t="s">
        <v>259</v>
      </c>
      <c r="B145" s="21" t="s">
        <v>23</v>
      </c>
      <c r="C145" s="241" t="s">
        <v>24</v>
      </c>
      <c r="D145" s="242"/>
      <c r="E145" s="22">
        <f>37234+1293</f>
        <v>38527</v>
      </c>
      <c r="F145" s="22">
        <f>44483+1550</f>
        <v>46033</v>
      </c>
      <c r="G145" s="98">
        <v>51112</v>
      </c>
    </row>
    <row r="146" spans="1:7" x14ac:dyDescent="0.25">
      <c r="A146" s="20" t="s">
        <v>260</v>
      </c>
      <c r="B146" s="21" t="s">
        <v>144</v>
      </c>
      <c r="C146" s="241" t="s">
        <v>24</v>
      </c>
      <c r="D146" s="242"/>
      <c r="E146" s="22">
        <v>5000</v>
      </c>
      <c r="F146" s="22">
        <v>8500</v>
      </c>
      <c r="G146" s="98">
        <v>10000</v>
      </c>
    </row>
    <row r="147" spans="1:7" x14ac:dyDescent="0.25">
      <c r="A147" s="20" t="s">
        <v>261</v>
      </c>
      <c r="B147" s="21" t="s">
        <v>144</v>
      </c>
      <c r="C147" s="241" t="s">
        <v>24</v>
      </c>
      <c r="D147" s="242"/>
      <c r="E147" s="24" t="s">
        <v>25</v>
      </c>
      <c r="F147" s="22">
        <v>5500</v>
      </c>
      <c r="G147" s="98">
        <v>5725</v>
      </c>
    </row>
    <row r="148" spans="1:7" x14ac:dyDescent="0.25">
      <c r="A148" s="20" t="s">
        <v>262</v>
      </c>
      <c r="B148" s="21" t="s">
        <v>144</v>
      </c>
      <c r="C148" s="241" t="s">
        <v>50</v>
      </c>
      <c r="D148" s="242"/>
      <c r="E148" s="88">
        <v>8.4</v>
      </c>
      <c r="F148" s="22">
        <v>15.9</v>
      </c>
      <c r="G148" s="98">
        <v>27</v>
      </c>
    </row>
    <row r="149" spans="1:7" x14ac:dyDescent="0.25">
      <c r="A149" s="20" t="s">
        <v>263</v>
      </c>
      <c r="B149" s="21" t="s">
        <v>23</v>
      </c>
      <c r="C149" s="241" t="s">
        <v>24</v>
      </c>
      <c r="D149" s="242"/>
      <c r="E149" s="22">
        <v>33000</v>
      </c>
      <c r="F149" s="22">
        <v>28000</v>
      </c>
      <c r="G149" s="98">
        <v>31000</v>
      </c>
    </row>
    <row r="150" spans="1:7" ht="25.5" x14ac:dyDescent="0.25">
      <c r="A150" s="20" t="s">
        <v>264</v>
      </c>
      <c r="B150" s="21" t="s">
        <v>23</v>
      </c>
      <c r="C150" s="241" t="s">
        <v>39</v>
      </c>
      <c r="D150" s="242"/>
      <c r="E150" s="82">
        <v>0.67</v>
      </c>
      <c r="F150" s="82">
        <v>0.7</v>
      </c>
      <c r="G150" s="86">
        <v>0.7</v>
      </c>
    </row>
    <row r="151" spans="1:7" x14ac:dyDescent="0.25">
      <c r="A151" s="2"/>
      <c r="B151" s="2"/>
      <c r="C151" s="2"/>
      <c r="D151" s="2"/>
      <c r="E151" s="2"/>
      <c r="F151" s="2"/>
      <c r="G151" s="2"/>
    </row>
    <row r="152" spans="1:7" x14ac:dyDescent="0.25">
      <c r="A152" s="219" t="s">
        <v>329</v>
      </c>
      <c r="B152" s="219"/>
      <c r="C152" s="219"/>
      <c r="D152" s="219"/>
      <c r="E152" s="219"/>
      <c r="F152" s="219"/>
      <c r="G152" s="219"/>
    </row>
    <row r="153" spans="1:7" x14ac:dyDescent="0.25">
      <c r="A153" s="219" t="s">
        <v>330</v>
      </c>
      <c r="B153" s="219"/>
      <c r="C153" s="219"/>
      <c r="D153" s="219"/>
      <c r="E153" s="219"/>
      <c r="F153" s="219"/>
      <c r="G153" s="219"/>
    </row>
  </sheetData>
  <mergeCells count="123">
    <mergeCell ref="C148:D148"/>
    <mergeCell ref="C149:D149"/>
    <mergeCell ref="C150:D150"/>
    <mergeCell ref="C140:D140"/>
    <mergeCell ref="C143:D143"/>
    <mergeCell ref="C144:D144"/>
    <mergeCell ref="C145:D145"/>
    <mergeCell ref="C146:D146"/>
    <mergeCell ref="C147:D147"/>
    <mergeCell ref="C134:D134"/>
    <mergeCell ref="C135:D135"/>
    <mergeCell ref="C136:D136"/>
    <mergeCell ref="C137:D137"/>
    <mergeCell ref="C138:D138"/>
    <mergeCell ref="C139:D139"/>
    <mergeCell ref="C128:D128"/>
    <mergeCell ref="C131:D131"/>
    <mergeCell ref="C132:D132"/>
    <mergeCell ref="C133:D133"/>
    <mergeCell ref="C129:D129"/>
    <mergeCell ref="C130:D130"/>
    <mergeCell ref="C125:D125"/>
    <mergeCell ref="C126:D126"/>
    <mergeCell ref="C127:D127"/>
    <mergeCell ref="C114:D114"/>
    <mergeCell ref="C115:D115"/>
    <mergeCell ref="C116:D116"/>
    <mergeCell ref="C119:D119"/>
    <mergeCell ref="C120:D120"/>
    <mergeCell ref="C121:D121"/>
    <mergeCell ref="C118:D118"/>
    <mergeCell ref="C123:D123"/>
    <mergeCell ref="C124:D124"/>
    <mergeCell ref="C122:D122"/>
    <mergeCell ref="C96:D96"/>
    <mergeCell ref="C97:D97"/>
    <mergeCell ref="C98:D98"/>
    <mergeCell ref="C99:D99"/>
    <mergeCell ref="C88:D88"/>
    <mergeCell ref="C89:D89"/>
    <mergeCell ref="C90:D90"/>
    <mergeCell ref="C91:D91"/>
    <mergeCell ref="C92:D92"/>
    <mergeCell ref="C93:D93"/>
    <mergeCell ref="C106:D106"/>
    <mergeCell ref="C107:D107"/>
    <mergeCell ref="C110:D110"/>
    <mergeCell ref="C111:D111"/>
    <mergeCell ref="C112:D112"/>
    <mergeCell ref="C113:D113"/>
    <mergeCell ref="C62:D62"/>
    <mergeCell ref="C63:D63"/>
    <mergeCell ref="C46:D46"/>
    <mergeCell ref="C64:D64"/>
    <mergeCell ref="C65:D65"/>
    <mergeCell ref="C66:D66"/>
    <mergeCell ref="C67:D67"/>
    <mergeCell ref="C109:D109"/>
    <mergeCell ref="C100:D100"/>
    <mergeCell ref="C101:D101"/>
    <mergeCell ref="C102:D102"/>
    <mergeCell ref="C103:D103"/>
    <mergeCell ref="C104:D104"/>
    <mergeCell ref="C105:D105"/>
    <mergeCell ref="C86:D86"/>
    <mergeCell ref="C87:D87"/>
    <mergeCell ref="C94:D94"/>
    <mergeCell ref="C95:D95"/>
    <mergeCell ref="C37:D37"/>
    <mergeCell ref="C38:D38"/>
    <mergeCell ref="C56:D56"/>
    <mergeCell ref="C57:D57"/>
    <mergeCell ref="C58:D58"/>
    <mergeCell ref="C59:D59"/>
    <mergeCell ref="C60:D60"/>
    <mergeCell ref="C61:D61"/>
    <mergeCell ref="C45:D45"/>
    <mergeCell ref="C49:D49"/>
    <mergeCell ref="C50:D50"/>
    <mergeCell ref="C51:D51"/>
    <mergeCell ref="C52:D52"/>
    <mergeCell ref="C55:D55"/>
    <mergeCell ref="C4:D4"/>
    <mergeCell ref="C6:D6"/>
    <mergeCell ref="C7:D7"/>
    <mergeCell ref="C8:D8"/>
    <mergeCell ref="C9:D9"/>
    <mergeCell ref="C10:D10"/>
    <mergeCell ref="C25:D25"/>
    <mergeCell ref="C26:D26"/>
    <mergeCell ref="C27:D27"/>
    <mergeCell ref="C19:D19"/>
    <mergeCell ref="C20:D20"/>
    <mergeCell ref="C21:D21"/>
    <mergeCell ref="C22:D22"/>
    <mergeCell ref="C23:D23"/>
    <mergeCell ref="C24:D24"/>
    <mergeCell ref="C5:D5"/>
    <mergeCell ref="C16:D16"/>
    <mergeCell ref="C34:D34"/>
    <mergeCell ref="C48:D48"/>
    <mergeCell ref="C54:D54"/>
    <mergeCell ref="C85:D85"/>
    <mergeCell ref="C142:D142"/>
    <mergeCell ref="C11:D11"/>
    <mergeCell ref="C12:D12"/>
    <mergeCell ref="C13:D13"/>
    <mergeCell ref="C14:D14"/>
    <mergeCell ref="C17:D17"/>
    <mergeCell ref="C18:D18"/>
    <mergeCell ref="C28:D28"/>
    <mergeCell ref="C29:D29"/>
    <mergeCell ref="C30:D30"/>
    <mergeCell ref="C39:D39"/>
    <mergeCell ref="C40:D40"/>
    <mergeCell ref="C41:D41"/>
    <mergeCell ref="C42:D42"/>
    <mergeCell ref="C43:D43"/>
    <mergeCell ref="C44:D44"/>
    <mergeCell ref="C31:D31"/>
    <mergeCell ref="C32:D32"/>
    <mergeCell ref="C35:D35"/>
    <mergeCell ref="C36:D36"/>
  </mergeCells>
  <pageMargins left="0.7" right="0.7" top="0.75" bottom="0.75" header="0.3" footer="0.3"/>
  <pageSetup paperSize="9" scale="5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workbookViewId="0"/>
  </sheetViews>
  <sheetFormatPr baseColWidth="10" defaultRowHeight="15" x14ac:dyDescent="0.25"/>
  <cols>
    <col min="1" max="1" width="68.85546875" customWidth="1"/>
    <col min="2" max="2" width="13.85546875" customWidth="1"/>
  </cols>
  <sheetData>
    <row r="1" spans="1:7" x14ac:dyDescent="0.25">
      <c r="A1" s="2"/>
      <c r="B1" s="2"/>
      <c r="C1" s="2"/>
      <c r="D1" s="2"/>
      <c r="E1" s="2"/>
      <c r="F1" s="2"/>
      <c r="G1" s="2"/>
    </row>
    <row r="2" spans="1:7" x14ac:dyDescent="0.25">
      <c r="A2" s="2"/>
      <c r="B2" s="7"/>
      <c r="C2" s="7"/>
      <c r="D2" s="7"/>
      <c r="E2" s="7"/>
      <c r="F2" s="7"/>
      <c r="G2" s="7"/>
    </row>
    <row r="3" spans="1:7" ht="18.75" x14ac:dyDescent="0.3">
      <c r="A3" s="117" t="s">
        <v>282</v>
      </c>
      <c r="B3" s="9"/>
      <c r="C3" s="10"/>
      <c r="D3" s="11"/>
      <c r="E3" s="11"/>
      <c r="F3" s="11"/>
      <c r="G3" s="12"/>
    </row>
    <row r="4" spans="1:7" x14ac:dyDescent="0.25">
      <c r="A4" s="7"/>
      <c r="B4" s="118" t="s">
        <v>0</v>
      </c>
      <c r="C4" s="252" t="s">
        <v>1</v>
      </c>
      <c r="D4" s="252"/>
      <c r="E4" s="119">
        <v>2015</v>
      </c>
      <c r="F4" s="119">
        <v>2016</v>
      </c>
      <c r="G4" s="119">
        <v>2017</v>
      </c>
    </row>
    <row r="5" spans="1:7" x14ac:dyDescent="0.25">
      <c r="A5" s="120" t="s">
        <v>304</v>
      </c>
      <c r="B5" s="121" t="s">
        <v>0</v>
      </c>
      <c r="C5" s="261" t="s">
        <v>1</v>
      </c>
      <c r="D5" s="261"/>
      <c r="E5" s="122">
        <v>2015</v>
      </c>
      <c r="F5" s="122">
        <v>2016</v>
      </c>
      <c r="G5" s="122">
        <v>2017</v>
      </c>
    </row>
    <row r="6" spans="1:7" ht="25.5" x14ac:dyDescent="0.25">
      <c r="A6" s="123" t="s">
        <v>354</v>
      </c>
      <c r="B6" s="126" t="s">
        <v>3</v>
      </c>
      <c r="C6" s="264" t="s">
        <v>37</v>
      </c>
      <c r="D6" s="265"/>
      <c r="E6" s="128" t="s">
        <v>25</v>
      </c>
      <c r="F6" s="128" t="s">
        <v>25</v>
      </c>
      <c r="G6" s="136">
        <v>100</v>
      </c>
    </row>
    <row r="7" spans="1:7" ht="24" x14ac:dyDescent="0.25">
      <c r="A7" s="124" t="s">
        <v>355</v>
      </c>
      <c r="B7" s="127" t="s">
        <v>3</v>
      </c>
      <c r="C7" s="268" t="s">
        <v>37</v>
      </c>
      <c r="D7" s="269"/>
      <c r="E7" s="129">
        <v>10</v>
      </c>
      <c r="F7" s="129">
        <v>10</v>
      </c>
      <c r="G7" s="137">
        <v>15</v>
      </c>
    </row>
    <row r="8" spans="1:7" ht="24" x14ac:dyDescent="0.25">
      <c r="A8" s="124" t="s">
        <v>356</v>
      </c>
      <c r="B8" s="127" t="s">
        <v>3</v>
      </c>
      <c r="C8" s="268" t="s">
        <v>37</v>
      </c>
      <c r="D8" s="269"/>
      <c r="E8" s="130" t="s">
        <v>25</v>
      </c>
      <c r="F8" s="130" t="s">
        <v>25</v>
      </c>
      <c r="G8" s="137">
        <v>85</v>
      </c>
    </row>
    <row r="9" spans="1:7" x14ac:dyDescent="0.25">
      <c r="A9" s="123" t="s">
        <v>86</v>
      </c>
      <c r="B9" s="126" t="s">
        <v>23</v>
      </c>
      <c r="C9" s="264" t="s">
        <v>24</v>
      </c>
      <c r="D9" s="265"/>
      <c r="E9" s="131">
        <v>6</v>
      </c>
      <c r="F9" s="133">
        <v>8</v>
      </c>
      <c r="G9" s="136">
        <v>27</v>
      </c>
    </row>
    <row r="10" spans="1:7" x14ac:dyDescent="0.25">
      <c r="A10" s="123" t="s">
        <v>87</v>
      </c>
      <c r="B10" s="126" t="s">
        <v>23</v>
      </c>
      <c r="C10" s="264" t="s">
        <v>37</v>
      </c>
      <c r="D10" s="265"/>
      <c r="E10" s="128" t="s">
        <v>25</v>
      </c>
      <c r="F10" s="128" t="s">
        <v>25</v>
      </c>
      <c r="G10" s="138">
        <v>30.35</v>
      </c>
    </row>
    <row r="11" spans="1:7" ht="25.5" x14ac:dyDescent="0.25">
      <c r="A11" s="123" t="s">
        <v>88</v>
      </c>
      <c r="B11" s="126" t="s">
        <v>3</v>
      </c>
      <c r="C11" s="264" t="s">
        <v>37</v>
      </c>
      <c r="D11" s="265"/>
      <c r="E11" s="128" t="s">
        <v>25</v>
      </c>
      <c r="F11" s="128" t="s">
        <v>25</v>
      </c>
      <c r="G11" s="138">
        <v>8.3000000000000007</v>
      </c>
    </row>
    <row r="12" spans="1:7" x14ac:dyDescent="0.25">
      <c r="A12" s="123" t="s">
        <v>89</v>
      </c>
      <c r="B12" s="126" t="s">
        <v>3</v>
      </c>
      <c r="C12" s="264" t="s">
        <v>37</v>
      </c>
      <c r="D12" s="265"/>
      <c r="E12" s="132">
        <v>1.966</v>
      </c>
      <c r="F12" s="142">
        <v>3.1177220000000001</v>
      </c>
      <c r="G12" s="139">
        <v>2.89</v>
      </c>
    </row>
    <row r="13" spans="1:7" x14ac:dyDescent="0.25">
      <c r="A13" s="123" t="s">
        <v>90</v>
      </c>
      <c r="B13" s="126" t="s">
        <v>91</v>
      </c>
      <c r="C13" s="264" t="s">
        <v>92</v>
      </c>
      <c r="D13" s="265"/>
      <c r="E13" s="133">
        <v>6700</v>
      </c>
      <c r="F13" s="133">
        <v>9132</v>
      </c>
      <c r="G13" s="140">
        <v>10268</v>
      </c>
    </row>
    <row r="14" spans="1:7" x14ac:dyDescent="0.25">
      <c r="A14" s="123" t="s">
        <v>93</v>
      </c>
      <c r="B14" s="126" t="s">
        <v>91</v>
      </c>
      <c r="C14" s="264" t="s">
        <v>92</v>
      </c>
      <c r="D14" s="265"/>
      <c r="E14" s="133">
        <v>3000</v>
      </c>
      <c r="F14" s="133">
        <v>9132</v>
      </c>
      <c r="G14" s="140">
        <v>18393</v>
      </c>
    </row>
    <row r="15" spans="1:7" x14ac:dyDescent="0.25">
      <c r="A15" s="123" t="s">
        <v>94</v>
      </c>
      <c r="B15" s="126" t="s">
        <v>23</v>
      </c>
      <c r="C15" s="264" t="s">
        <v>37</v>
      </c>
      <c r="D15" s="265"/>
      <c r="E15" s="131">
        <v>8</v>
      </c>
      <c r="F15" s="133">
        <v>8</v>
      </c>
      <c r="G15" s="139">
        <v>8.1859999999999999</v>
      </c>
    </row>
    <row r="16" spans="1:7" x14ac:dyDescent="0.25">
      <c r="A16" s="123" t="s">
        <v>357</v>
      </c>
      <c r="B16" s="126" t="s">
        <v>23</v>
      </c>
      <c r="C16" s="264" t="s">
        <v>24</v>
      </c>
      <c r="D16" s="265"/>
      <c r="E16" s="133">
        <v>6695</v>
      </c>
      <c r="F16" s="133">
        <v>10000</v>
      </c>
      <c r="G16" s="136">
        <v>13503</v>
      </c>
    </row>
    <row r="17" spans="1:8" x14ac:dyDescent="0.25">
      <c r="A17" s="123" t="s">
        <v>95</v>
      </c>
      <c r="B17" s="126" t="s">
        <v>23</v>
      </c>
      <c r="C17" s="264" t="s">
        <v>50</v>
      </c>
      <c r="D17" s="265"/>
      <c r="E17" s="131">
        <v>87.5</v>
      </c>
      <c r="F17" s="133">
        <v>128.4</v>
      </c>
      <c r="G17" s="136">
        <v>170.1</v>
      </c>
    </row>
    <row r="18" spans="1:8" x14ac:dyDescent="0.25">
      <c r="A18" s="123" t="s">
        <v>96</v>
      </c>
      <c r="B18" s="126" t="s">
        <v>23</v>
      </c>
      <c r="C18" s="264" t="s">
        <v>97</v>
      </c>
      <c r="D18" s="265"/>
      <c r="E18" s="133">
        <v>126855</v>
      </c>
      <c r="F18" s="133">
        <v>151261</v>
      </c>
      <c r="G18" s="136" t="s">
        <v>98</v>
      </c>
    </row>
    <row r="19" spans="1:8" x14ac:dyDescent="0.25">
      <c r="A19" s="125" t="s">
        <v>358</v>
      </c>
      <c r="B19" s="126" t="s">
        <v>3</v>
      </c>
      <c r="C19" s="264" t="s">
        <v>37</v>
      </c>
      <c r="D19" s="265"/>
      <c r="E19" s="134">
        <v>2</v>
      </c>
      <c r="F19" s="143">
        <v>3.12</v>
      </c>
      <c r="G19" s="141">
        <v>2.14</v>
      </c>
    </row>
    <row r="20" spans="1:8" x14ac:dyDescent="0.25">
      <c r="A20" s="125" t="s">
        <v>99</v>
      </c>
      <c r="B20" s="126" t="s">
        <v>3</v>
      </c>
      <c r="C20" s="264" t="s">
        <v>37</v>
      </c>
      <c r="D20" s="265"/>
      <c r="E20" s="233" t="s">
        <v>25</v>
      </c>
      <c r="F20" s="144">
        <v>1.26</v>
      </c>
      <c r="G20" s="141">
        <v>1.6</v>
      </c>
    </row>
    <row r="21" spans="1:8" x14ac:dyDescent="0.25">
      <c r="A21" s="125" t="s">
        <v>100</v>
      </c>
      <c r="B21" s="126" t="s">
        <v>3</v>
      </c>
      <c r="C21" s="264" t="s">
        <v>50</v>
      </c>
      <c r="D21" s="265"/>
      <c r="E21" s="134">
        <v>173</v>
      </c>
      <c r="F21" s="144">
        <v>28.86</v>
      </c>
      <c r="G21" s="141">
        <v>532.5</v>
      </c>
    </row>
    <row r="22" spans="1:8" x14ac:dyDescent="0.25">
      <c r="A22" s="125" t="s">
        <v>101</v>
      </c>
      <c r="B22" s="126" t="s">
        <v>3</v>
      </c>
      <c r="C22" s="264" t="s">
        <v>50</v>
      </c>
      <c r="D22" s="265"/>
      <c r="E22" s="134">
        <v>24</v>
      </c>
      <c r="F22" s="144">
        <v>0.68</v>
      </c>
      <c r="G22" s="141">
        <v>211.8</v>
      </c>
    </row>
    <row r="23" spans="1:8" x14ac:dyDescent="0.25">
      <c r="A23" s="33"/>
      <c r="B23" s="7"/>
      <c r="C23" s="32"/>
      <c r="D23" s="32"/>
      <c r="E23" s="69"/>
      <c r="F23" s="145"/>
      <c r="G23" s="69"/>
      <c r="H23" s="4"/>
    </row>
    <row r="24" spans="1:8" x14ac:dyDescent="0.25">
      <c r="A24" s="120" t="s">
        <v>305</v>
      </c>
      <c r="B24" s="121" t="s">
        <v>0</v>
      </c>
      <c r="C24" s="261" t="s">
        <v>1</v>
      </c>
      <c r="D24" s="261"/>
      <c r="E24" s="122">
        <v>2015</v>
      </c>
      <c r="F24" s="122">
        <v>2016</v>
      </c>
      <c r="G24" s="122">
        <v>2017</v>
      </c>
    </row>
    <row r="25" spans="1:8" x14ac:dyDescent="0.25">
      <c r="A25" s="123" t="s">
        <v>284</v>
      </c>
      <c r="B25" s="126" t="s">
        <v>3</v>
      </c>
      <c r="C25" s="264" t="s">
        <v>283</v>
      </c>
      <c r="D25" s="265"/>
      <c r="E25" s="131">
        <v>10</v>
      </c>
      <c r="F25" s="133">
        <v>10</v>
      </c>
      <c r="G25" s="136">
        <v>10</v>
      </c>
    </row>
    <row r="26" spans="1:8" x14ac:dyDescent="0.25">
      <c r="A26" s="123" t="s">
        <v>102</v>
      </c>
      <c r="B26" s="126" t="s">
        <v>3</v>
      </c>
      <c r="C26" s="264" t="s">
        <v>50</v>
      </c>
      <c r="D26" s="265"/>
      <c r="E26" s="147">
        <v>3.4</v>
      </c>
      <c r="F26" s="150">
        <v>3.1</v>
      </c>
      <c r="G26" s="138">
        <v>3.1</v>
      </c>
    </row>
    <row r="27" spans="1:8" ht="25.5" x14ac:dyDescent="0.25">
      <c r="A27" s="123" t="s">
        <v>103</v>
      </c>
      <c r="B27" s="126" t="s">
        <v>3</v>
      </c>
      <c r="C27" s="264" t="s">
        <v>24</v>
      </c>
      <c r="D27" s="265"/>
      <c r="E27" s="133">
        <v>119</v>
      </c>
      <c r="F27" s="133">
        <v>185</v>
      </c>
      <c r="G27" s="136">
        <v>240</v>
      </c>
    </row>
    <row r="28" spans="1:8" ht="25.5" x14ac:dyDescent="0.25">
      <c r="A28" s="123" t="s">
        <v>359</v>
      </c>
      <c r="B28" s="126" t="s">
        <v>3</v>
      </c>
      <c r="C28" s="264" t="s">
        <v>50</v>
      </c>
      <c r="D28" s="265"/>
      <c r="E28" s="133">
        <v>13</v>
      </c>
      <c r="F28" s="133">
        <v>26</v>
      </c>
      <c r="G28" s="136">
        <v>95</v>
      </c>
    </row>
    <row r="29" spans="1:8" ht="25.5" x14ac:dyDescent="0.25">
      <c r="A29" s="123" t="s">
        <v>360</v>
      </c>
      <c r="B29" s="126" t="s">
        <v>3</v>
      </c>
      <c r="C29" s="264" t="s">
        <v>104</v>
      </c>
      <c r="D29" s="265"/>
      <c r="E29" s="133">
        <v>4700</v>
      </c>
      <c r="F29" s="133">
        <v>11000</v>
      </c>
      <c r="G29" s="136">
        <v>38000</v>
      </c>
    </row>
    <row r="30" spans="1:8" x14ac:dyDescent="0.25">
      <c r="A30" s="123" t="s">
        <v>105</v>
      </c>
      <c r="B30" s="126" t="s">
        <v>3</v>
      </c>
      <c r="C30" s="264" t="s">
        <v>106</v>
      </c>
      <c r="D30" s="265"/>
      <c r="E30" s="131">
        <v>30</v>
      </c>
      <c r="F30" s="133">
        <v>58</v>
      </c>
      <c r="G30" s="136">
        <v>220</v>
      </c>
    </row>
    <row r="31" spans="1:8" x14ac:dyDescent="0.25">
      <c r="A31" s="123" t="s">
        <v>361</v>
      </c>
      <c r="B31" s="126" t="s">
        <v>3</v>
      </c>
      <c r="C31" s="264" t="s">
        <v>39</v>
      </c>
      <c r="D31" s="265"/>
      <c r="E31" s="128" t="s">
        <v>25</v>
      </c>
      <c r="F31" s="135">
        <v>-0.2</v>
      </c>
      <c r="G31" s="148">
        <v>-0.25</v>
      </c>
    </row>
    <row r="32" spans="1:8" x14ac:dyDescent="0.25">
      <c r="A32" s="123" t="s">
        <v>107</v>
      </c>
      <c r="B32" s="126" t="s">
        <v>3</v>
      </c>
      <c r="C32" s="264" t="s">
        <v>39</v>
      </c>
      <c r="D32" s="265"/>
      <c r="E32" s="128" t="s">
        <v>25</v>
      </c>
      <c r="F32" s="151">
        <v>-0.09</v>
      </c>
      <c r="G32" s="149">
        <v>-0.13300000000000001</v>
      </c>
    </row>
    <row r="33" spans="1:8" ht="25.5" x14ac:dyDescent="0.25">
      <c r="A33" s="123" t="s">
        <v>362</v>
      </c>
      <c r="B33" s="126" t="s">
        <v>3</v>
      </c>
      <c r="C33" s="264" t="s">
        <v>39</v>
      </c>
      <c r="D33" s="265"/>
      <c r="E33" s="128" t="s">
        <v>25</v>
      </c>
      <c r="F33" s="135">
        <v>0.2</v>
      </c>
      <c r="G33" s="148">
        <v>0.2</v>
      </c>
    </row>
    <row r="34" spans="1:8" x14ac:dyDescent="0.25">
      <c r="A34" s="123" t="s">
        <v>108</v>
      </c>
      <c r="B34" s="126" t="s">
        <v>3</v>
      </c>
      <c r="C34" s="264" t="s">
        <v>39</v>
      </c>
      <c r="D34" s="265"/>
      <c r="E34" s="128" t="s">
        <v>25</v>
      </c>
      <c r="F34" s="151">
        <v>8.8999999999999996E-2</v>
      </c>
      <c r="G34" s="149">
        <v>0.115</v>
      </c>
    </row>
    <row r="35" spans="1:8" x14ac:dyDescent="0.25">
      <c r="A35" s="123" t="s">
        <v>363</v>
      </c>
      <c r="B35" s="126" t="s">
        <v>23</v>
      </c>
      <c r="C35" s="264" t="s">
        <v>24</v>
      </c>
      <c r="D35" s="265"/>
      <c r="E35" s="128" t="s">
        <v>25</v>
      </c>
      <c r="F35" s="133">
        <v>19</v>
      </c>
      <c r="G35" s="136">
        <v>19</v>
      </c>
    </row>
    <row r="36" spans="1:8" x14ac:dyDescent="0.25">
      <c r="A36" s="123"/>
      <c r="B36" s="126"/>
      <c r="C36" s="126"/>
      <c r="D36" s="126"/>
      <c r="E36" s="128"/>
      <c r="F36" s="133"/>
      <c r="G36" s="131"/>
      <c r="H36" s="4"/>
    </row>
    <row r="37" spans="1:8" ht="27" x14ac:dyDescent="0.25">
      <c r="A37" s="159" t="s">
        <v>298</v>
      </c>
      <c r="B37" s="121" t="s">
        <v>0</v>
      </c>
      <c r="C37" s="261" t="s">
        <v>1</v>
      </c>
      <c r="D37" s="261"/>
      <c r="E37" s="146" t="s">
        <v>296</v>
      </c>
      <c r="F37" s="122">
        <v>2016</v>
      </c>
      <c r="G37" s="122">
        <v>2017</v>
      </c>
    </row>
    <row r="38" spans="1:8" x14ac:dyDescent="0.25">
      <c r="A38" s="123" t="s">
        <v>109</v>
      </c>
      <c r="B38" s="126" t="s">
        <v>3</v>
      </c>
      <c r="C38" s="264" t="s">
        <v>285</v>
      </c>
      <c r="D38" s="265"/>
      <c r="E38" s="142">
        <v>4.0384205643532898</v>
      </c>
      <c r="F38" s="142">
        <v>4.00898688407114</v>
      </c>
      <c r="G38" s="152">
        <v>3.9829162622483798</v>
      </c>
    </row>
    <row r="39" spans="1:8" x14ac:dyDescent="0.25">
      <c r="A39" s="123" t="s">
        <v>110</v>
      </c>
      <c r="B39" s="126" t="s">
        <v>3</v>
      </c>
      <c r="C39" s="264" t="s">
        <v>286</v>
      </c>
      <c r="D39" s="265"/>
      <c r="E39" s="142">
        <v>1.99</v>
      </c>
      <c r="F39" s="142">
        <v>1.8706619514430003</v>
      </c>
      <c r="G39" s="152">
        <v>1.8206204134474695</v>
      </c>
    </row>
    <row r="40" spans="1:8" x14ac:dyDescent="0.25">
      <c r="A40" s="123" t="s">
        <v>364</v>
      </c>
      <c r="B40" s="126" t="s">
        <v>3</v>
      </c>
      <c r="C40" s="264" t="s">
        <v>106</v>
      </c>
      <c r="D40" s="265"/>
      <c r="E40" s="133">
        <v>897.70041736287783</v>
      </c>
      <c r="F40" s="133">
        <v>817.53311610401261</v>
      </c>
      <c r="G40" s="140">
        <v>794.7514798542594</v>
      </c>
    </row>
    <row r="41" spans="1:8" x14ac:dyDescent="0.25">
      <c r="A41" s="123" t="s">
        <v>111</v>
      </c>
      <c r="B41" s="126" t="s">
        <v>3</v>
      </c>
      <c r="C41" s="264" t="s">
        <v>112</v>
      </c>
      <c r="D41" s="265"/>
      <c r="E41" s="133">
        <v>5938.7116910498999</v>
      </c>
      <c r="F41" s="133">
        <v>5323.310446612154</v>
      </c>
      <c r="G41" s="140">
        <v>5009.0346714848629</v>
      </c>
    </row>
    <row r="42" spans="1:8" x14ac:dyDescent="0.25">
      <c r="A42" s="123" t="s">
        <v>113</v>
      </c>
      <c r="B42" s="126" t="s">
        <v>3</v>
      </c>
      <c r="C42" s="264" t="s">
        <v>106</v>
      </c>
      <c r="D42" s="265"/>
      <c r="E42" s="133">
        <v>626.56026667396804</v>
      </c>
      <c r="F42" s="133">
        <v>588.11267661364786</v>
      </c>
      <c r="G42" s="140">
        <v>582.25433844600241</v>
      </c>
    </row>
    <row r="43" spans="1:8" x14ac:dyDescent="0.25">
      <c r="A43" s="123" t="s">
        <v>114</v>
      </c>
      <c r="B43" s="126" t="s">
        <v>3</v>
      </c>
      <c r="C43" s="264" t="s">
        <v>112</v>
      </c>
      <c r="D43" s="265"/>
      <c r="E43" s="133">
        <v>4144.9917019921704</v>
      </c>
      <c r="F43" s="133">
        <v>3829.455093051125</v>
      </c>
      <c r="G43" s="140">
        <v>3669.7410987310627</v>
      </c>
    </row>
    <row r="44" spans="1:8" x14ac:dyDescent="0.25">
      <c r="A44" s="123" t="s">
        <v>365</v>
      </c>
      <c r="B44" s="126" t="s">
        <v>3</v>
      </c>
      <c r="C44" s="264" t="s">
        <v>39</v>
      </c>
      <c r="D44" s="265"/>
      <c r="E44" s="135">
        <v>0.14000000000000001</v>
      </c>
      <c r="F44" s="135">
        <v>0.28999999999999998</v>
      </c>
      <c r="G44" s="148">
        <v>0.36</v>
      </c>
    </row>
    <row r="45" spans="1:8" ht="15" customHeight="1" x14ac:dyDescent="0.25">
      <c r="A45" s="123" t="s">
        <v>115</v>
      </c>
      <c r="B45" s="126" t="s">
        <v>3</v>
      </c>
      <c r="C45" s="264" t="s">
        <v>106</v>
      </c>
      <c r="D45" s="265"/>
      <c r="E45" s="142">
        <v>0.304475999912311</v>
      </c>
      <c r="F45" s="142">
        <v>1.57234599954716</v>
      </c>
      <c r="G45" s="152">
        <v>1.68154099951572</v>
      </c>
    </row>
    <row r="46" spans="1:8" x14ac:dyDescent="0.25">
      <c r="A46" s="156" t="s">
        <v>116</v>
      </c>
      <c r="B46" s="126" t="s">
        <v>3</v>
      </c>
      <c r="C46" s="264" t="s">
        <v>106</v>
      </c>
      <c r="D46" s="265"/>
      <c r="E46" s="154">
        <v>110.98938910441851</v>
      </c>
      <c r="F46" s="154">
        <v>92.176227736672402</v>
      </c>
      <c r="G46" s="235" t="s">
        <v>25</v>
      </c>
    </row>
    <row r="47" spans="1:8" x14ac:dyDescent="0.25">
      <c r="A47" s="123" t="s">
        <v>366</v>
      </c>
      <c r="B47" s="126" t="s">
        <v>3</v>
      </c>
      <c r="C47" s="264" t="s">
        <v>104</v>
      </c>
      <c r="D47" s="265"/>
      <c r="E47" s="133">
        <v>22126.754890170942</v>
      </c>
      <c r="F47" s="133">
        <v>18198.98545417413</v>
      </c>
      <c r="G47" s="140">
        <v>15075.251636749319</v>
      </c>
    </row>
    <row r="48" spans="1:8" x14ac:dyDescent="0.25">
      <c r="A48" s="123" t="s">
        <v>117</v>
      </c>
      <c r="B48" s="126" t="s">
        <v>3</v>
      </c>
      <c r="C48" s="264" t="s">
        <v>39</v>
      </c>
      <c r="D48" s="265"/>
      <c r="E48" s="135">
        <v>0.26519999999999999</v>
      </c>
      <c r="F48" s="135">
        <v>0.54349999999999998</v>
      </c>
      <c r="G48" s="148">
        <v>0.61180000000000001</v>
      </c>
    </row>
    <row r="49" spans="1:7" x14ac:dyDescent="0.25">
      <c r="A49" s="123" t="s">
        <v>118</v>
      </c>
      <c r="B49" s="126" t="s">
        <v>3</v>
      </c>
      <c r="C49" s="264" t="s">
        <v>119</v>
      </c>
      <c r="D49" s="265"/>
      <c r="E49" s="133">
        <v>507.78565502613299</v>
      </c>
      <c r="F49" s="133">
        <v>523</v>
      </c>
      <c r="G49" s="140">
        <v>524</v>
      </c>
    </row>
    <row r="50" spans="1:7" x14ac:dyDescent="0.25">
      <c r="A50" s="157" t="s">
        <v>293</v>
      </c>
      <c r="B50" s="158" t="s">
        <v>3</v>
      </c>
      <c r="C50" s="268" t="s">
        <v>119</v>
      </c>
      <c r="D50" s="269"/>
      <c r="E50" s="155">
        <v>246.51978120284073</v>
      </c>
      <c r="F50" s="155">
        <v>264</v>
      </c>
      <c r="G50" s="153">
        <v>278</v>
      </c>
    </row>
    <row r="51" spans="1:7" x14ac:dyDescent="0.25">
      <c r="A51" s="157" t="s">
        <v>294</v>
      </c>
      <c r="B51" s="158" t="s">
        <v>3</v>
      </c>
      <c r="C51" s="268" t="s">
        <v>119</v>
      </c>
      <c r="D51" s="269"/>
      <c r="E51" s="155">
        <v>53</v>
      </c>
      <c r="F51" s="155">
        <v>54.185479553704191</v>
      </c>
      <c r="G51" s="153">
        <v>53</v>
      </c>
    </row>
    <row r="52" spans="1:7" x14ac:dyDescent="0.25">
      <c r="A52" s="157" t="s">
        <v>295</v>
      </c>
      <c r="B52" s="158" t="s">
        <v>3</v>
      </c>
      <c r="C52" s="268" t="s">
        <v>119</v>
      </c>
      <c r="D52" s="269"/>
      <c r="E52" s="155">
        <v>209</v>
      </c>
      <c r="F52" s="155">
        <v>204</v>
      </c>
      <c r="G52" s="153">
        <v>193</v>
      </c>
    </row>
    <row r="53" spans="1:7" x14ac:dyDescent="0.25">
      <c r="A53" s="123" t="s">
        <v>120</v>
      </c>
      <c r="B53" s="126" t="s">
        <v>3</v>
      </c>
      <c r="C53" s="264" t="s">
        <v>121</v>
      </c>
      <c r="D53" s="265"/>
      <c r="E53" s="133">
        <v>3435</v>
      </c>
      <c r="F53" s="133">
        <v>3514</v>
      </c>
      <c r="G53" s="140">
        <v>3438</v>
      </c>
    </row>
    <row r="54" spans="1:7" ht="15" customHeight="1" x14ac:dyDescent="0.25">
      <c r="A54" s="123" t="s">
        <v>287</v>
      </c>
      <c r="B54" s="126" t="s">
        <v>3</v>
      </c>
      <c r="C54" s="264" t="s">
        <v>104</v>
      </c>
      <c r="D54" s="265"/>
      <c r="E54" s="133">
        <v>17482.888223677437</v>
      </c>
      <c r="F54" s="133">
        <v>14385.8706655561</v>
      </c>
      <c r="G54" s="140">
        <v>13348.986182455517</v>
      </c>
    </row>
    <row r="55" spans="1:7" x14ac:dyDescent="0.25">
      <c r="A55" s="123" t="s">
        <v>122</v>
      </c>
      <c r="B55" s="126" t="s">
        <v>3</v>
      </c>
      <c r="C55" s="264" t="s">
        <v>123</v>
      </c>
      <c r="D55" s="265"/>
      <c r="E55" s="133">
        <v>116.9290205557518</v>
      </c>
      <c r="F55" s="133">
        <v>95</v>
      </c>
      <c r="G55" s="140">
        <v>86.423025607962003</v>
      </c>
    </row>
    <row r="56" spans="1:7" x14ac:dyDescent="0.25">
      <c r="A56" s="123" t="s">
        <v>124</v>
      </c>
      <c r="B56" s="126" t="s">
        <v>3</v>
      </c>
      <c r="C56" s="264" t="s">
        <v>39</v>
      </c>
      <c r="D56" s="265"/>
      <c r="E56" s="135">
        <v>0.39</v>
      </c>
      <c r="F56" s="135">
        <v>0.53</v>
      </c>
      <c r="G56" s="148">
        <v>0.44</v>
      </c>
    </row>
    <row r="57" spans="1:7" x14ac:dyDescent="0.25">
      <c r="A57" s="123" t="s">
        <v>125</v>
      </c>
      <c r="B57" s="126" t="s">
        <v>3</v>
      </c>
      <c r="C57" s="264" t="s">
        <v>39</v>
      </c>
      <c r="D57" s="265"/>
      <c r="E57" s="151">
        <v>-6.4000000000000001E-2</v>
      </c>
      <c r="F57" s="135">
        <v>-0.12</v>
      </c>
      <c r="G57" s="148">
        <v>-7.0000000000000007E-2</v>
      </c>
    </row>
    <row r="58" spans="1:7" x14ac:dyDescent="0.25">
      <c r="A58" s="123" t="s">
        <v>126</v>
      </c>
      <c r="B58" s="126" t="s">
        <v>3</v>
      </c>
      <c r="C58" s="264" t="s">
        <v>288</v>
      </c>
      <c r="D58" s="265"/>
      <c r="E58" s="133">
        <v>357293.83864344936</v>
      </c>
      <c r="F58" s="133">
        <v>332946.15963695035</v>
      </c>
      <c r="G58" s="140">
        <v>327469.00414468831</v>
      </c>
    </row>
    <row r="59" spans="1:7" x14ac:dyDescent="0.25">
      <c r="A59" s="123" t="s">
        <v>127</v>
      </c>
      <c r="B59" s="126" t="s">
        <v>3</v>
      </c>
      <c r="C59" s="266" t="s">
        <v>128</v>
      </c>
      <c r="D59" s="267"/>
      <c r="E59" s="142">
        <v>2.5191904362929129</v>
      </c>
      <c r="F59" s="142">
        <v>2.2870451943025505</v>
      </c>
      <c r="G59" s="139">
        <v>2.1832451288462735</v>
      </c>
    </row>
    <row r="60" spans="1:7" x14ac:dyDescent="0.25">
      <c r="A60" s="123" t="s">
        <v>289</v>
      </c>
      <c r="B60" s="126" t="s">
        <v>3</v>
      </c>
      <c r="C60" s="264" t="s">
        <v>290</v>
      </c>
      <c r="D60" s="265"/>
      <c r="E60" s="133">
        <v>37145.533095969498</v>
      </c>
      <c r="F60" s="133">
        <v>29991.135483328799</v>
      </c>
      <c r="G60" s="140">
        <v>29173.8868697424</v>
      </c>
    </row>
    <row r="61" spans="1:7" x14ac:dyDescent="0.25">
      <c r="A61" s="123" t="s">
        <v>291</v>
      </c>
      <c r="B61" s="126" t="s">
        <v>3</v>
      </c>
      <c r="C61" s="264" t="s">
        <v>290</v>
      </c>
      <c r="D61" s="265"/>
      <c r="E61" s="133">
        <v>206045.34305017433</v>
      </c>
      <c r="F61" s="133">
        <v>196252.93970733089</v>
      </c>
      <c r="G61" s="140">
        <v>195022.01693847441</v>
      </c>
    </row>
    <row r="62" spans="1:7" x14ac:dyDescent="0.25">
      <c r="A62" s="123" t="s">
        <v>292</v>
      </c>
      <c r="B62" s="126" t="s">
        <v>3</v>
      </c>
      <c r="C62" s="264" t="s">
        <v>290</v>
      </c>
      <c r="D62" s="265"/>
      <c r="E62" s="133">
        <v>114102.96249730553</v>
      </c>
      <c r="F62" s="133">
        <v>106702.08444629065</v>
      </c>
      <c r="G62" s="140">
        <v>103273.1003364715</v>
      </c>
    </row>
    <row r="63" spans="1:7" x14ac:dyDescent="0.25">
      <c r="A63" s="2"/>
      <c r="B63" s="2"/>
      <c r="C63" s="2"/>
      <c r="D63" s="2"/>
      <c r="E63" s="2"/>
      <c r="F63" s="2"/>
      <c r="G63" s="2"/>
    </row>
    <row r="64" spans="1:7" x14ac:dyDescent="0.25">
      <c r="A64" s="220" t="s">
        <v>327</v>
      </c>
      <c r="B64" s="221"/>
      <c r="C64" s="221"/>
      <c r="D64" s="221"/>
      <c r="E64" s="221"/>
      <c r="F64" s="221"/>
      <c r="G64" s="221"/>
    </row>
    <row r="65" spans="1:7" x14ac:dyDescent="0.25">
      <c r="A65" s="220" t="s">
        <v>324</v>
      </c>
      <c r="B65" s="221"/>
      <c r="C65" s="221"/>
      <c r="D65" s="221"/>
      <c r="E65" s="221"/>
      <c r="F65" s="221"/>
      <c r="G65" s="221"/>
    </row>
    <row r="66" spans="1:7" x14ac:dyDescent="0.25">
      <c r="A66" s="220" t="s">
        <v>325</v>
      </c>
      <c r="B66" s="221"/>
      <c r="C66" s="221"/>
      <c r="D66" s="221"/>
      <c r="E66" s="221"/>
      <c r="F66" s="221"/>
      <c r="G66" s="221"/>
    </row>
    <row r="67" spans="1:7" ht="25.5" customHeight="1" x14ac:dyDescent="0.25">
      <c r="A67" s="262" t="s">
        <v>326</v>
      </c>
      <c r="B67" s="263"/>
      <c r="C67" s="263"/>
      <c r="D67" s="263"/>
      <c r="E67" s="263"/>
      <c r="F67" s="263"/>
      <c r="G67" s="263"/>
    </row>
  </sheetData>
  <mergeCells count="58">
    <mergeCell ref="C22:D22"/>
    <mergeCell ref="C11:D11"/>
    <mergeCell ref="C12:D12"/>
    <mergeCell ref="C13:D13"/>
    <mergeCell ref="C14:D14"/>
    <mergeCell ref="C15:D15"/>
    <mergeCell ref="C16:D16"/>
    <mergeCell ref="C17:D17"/>
    <mergeCell ref="C18:D18"/>
    <mergeCell ref="C19:D19"/>
    <mergeCell ref="C20:D20"/>
    <mergeCell ref="C21:D21"/>
    <mergeCell ref="C6:D6"/>
    <mergeCell ref="C7:D7"/>
    <mergeCell ref="C8:D8"/>
    <mergeCell ref="C9:D9"/>
    <mergeCell ref="C10:D10"/>
    <mergeCell ref="C28:D28"/>
    <mergeCell ref="C29:D29"/>
    <mergeCell ref="C30:D30"/>
    <mergeCell ref="C37:D37"/>
    <mergeCell ref="C31:D31"/>
    <mergeCell ref="C32:D32"/>
    <mergeCell ref="C33:D33"/>
    <mergeCell ref="C34:D34"/>
    <mergeCell ref="C35:D35"/>
    <mergeCell ref="C24:D24"/>
    <mergeCell ref="C48:D48"/>
    <mergeCell ref="C49:D49"/>
    <mergeCell ref="C50:D50"/>
    <mergeCell ref="C51:D51"/>
    <mergeCell ref="C39:D39"/>
    <mergeCell ref="C40:D40"/>
    <mergeCell ref="C41:D41"/>
    <mergeCell ref="C42:D42"/>
    <mergeCell ref="C43:D43"/>
    <mergeCell ref="C44:D44"/>
    <mergeCell ref="C46:D46"/>
    <mergeCell ref="C38:D38"/>
    <mergeCell ref="C25:D25"/>
    <mergeCell ref="C26:D26"/>
    <mergeCell ref="C27:D27"/>
    <mergeCell ref="C4:D4"/>
    <mergeCell ref="C5:D5"/>
    <mergeCell ref="A67:G67"/>
    <mergeCell ref="C58:D58"/>
    <mergeCell ref="C59:D59"/>
    <mergeCell ref="C60:D60"/>
    <mergeCell ref="C61:D61"/>
    <mergeCell ref="C62:D62"/>
    <mergeCell ref="C52:D52"/>
    <mergeCell ref="C53:D53"/>
    <mergeCell ref="C54:D54"/>
    <mergeCell ref="C55:D55"/>
    <mergeCell ref="C56:D56"/>
    <mergeCell ref="C57:D57"/>
    <mergeCell ref="C45:D45"/>
    <mergeCell ref="C47:D47"/>
  </mergeCells>
  <pageMargins left="0.7" right="0.7" top="0.75" bottom="0.75" header="0.3" footer="0.3"/>
  <pageSetup paperSize="9" scale="6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9"/>
  <sheetViews>
    <sheetView zoomScaleNormal="100" workbookViewId="0">
      <selection activeCell="A67" sqref="A67"/>
    </sheetView>
  </sheetViews>
  <sheetFormatPr baseColWidth="10" defaultRowHeight="15" x14ac:dyDescent="0.25"/>
  <cols>
    <col min="1" max="1" width="66.42578125" customWidth="1"/>
    <col min="2" max="2" width="13.85546875" customWidth="1"/>
  </cols>
  <sheetData>
    <row r="1" spans="1:7" x14ac:dyDescent="0.25">
      <c r="A1" s="2"/>
      <c r="B1" s="2"/>
      <c r="C1" s="2"/>
      <c r="D1" s="2"/>
      <c r="E1" s="2"/>
      <c r="F1" s="2"/>
      <c r="G1" s="2"/>
    </row>
    <row r="2" spans="1:7" x14ac:dyDescent="0.25">
      <c r="A2" s="2"/>
      <c r="B2" s="7"/>
      <c r="C2" s="7"/>
      <c r="D2" s="7"/>
      <c r="E2" s="7"/>
      <c r="F2" s="7"/>
      <c r="G2" s="7"/>
    </row>
    <row r="3" spans="1:7" ht="18.75" x14ac:dyDescent="0.3">
      <c r="A3" s="117" t="s">
        <v>299</v>
      </c>
      <c r="B3" s="9"/>
      <c r="C3" s="10"/>
      <c r="D3" s="11"/>
      <c r="E3" s="11"/>
      <c r="F3" s="11"/>
      <c r="G3" s="12"/>
    </row>
    <row r="4" spans="1:7" x14ac:dyDescent="0.25">
      <c r="A4" s="7"/>
      <c r="B4" s="118" t="s">
        <v>0</v>
      </c>
      <c r="C4" s="252" t="s">
        <v>1</v>
      </c>
      <c r="D4" s="252"/>
      <c r="E4" s="119">
        <v>2015</v>
      </c>
      <c r="F4" s="119">
        <v>2016</v>
      </c>
      <c r="G4" s="119">
        <v>2017</v>
      </c>
    </row>
    <row r="5" spans="1:7" x14ac:dyDescent="0.25">
      <c r="A5" s="161" t="s">
        <v>301</v>
      </c>
      <c r="B5" s="162" t="s">
        <v>0</v>
      </c>
      <c r="C5" s="270" t="s">
        <v>1</v>
      </c>
      <c r="D5" s="270"/>
      <c r="E5" s="160">
        <v>2015</v>
      </c>
      <c r="F5" s="160">
        <v>2016</v>
      </c>
      <c r="G5" s="160">
        <v>2017</v>
      </c>
    </row>
    <row r="6" spans="1:7" x14ac:dyDescent="0.25">
      <c r="A6" s="169" t="s">
        <v>129</v>
      </c>
      <c r="B6" s="164" t="s">
        <v>3</v>
      </c>
      <c r="C6" s="271" t="s">
        <v>130</v>
      </c>
      <c r="D6" s="272"/>
      <c r="E6" s="176">
        <v>66</v>
      </c>
      <c r="F6" s="176">
        <v>65</v>
      </c>
      <c r="G6" s="183">
        <v>67</v>
      </c>
    </row>
    <row r="7" spans="1:7" x14ac:dyDescent="0.25">
      <c r="A7" s="169" t="s">
        <v>131</v>
      </c>
      <c r="B7" s="164" t="s">
        <v>3</v>
      </c>
      <c r="C7" s="271" t="s">
        <v>132</v>
      </c>
      <c r="D7" s="272"/>
      <c r="E7" s="176">
        <v>145703</v>
      </c>
      <c r="F7" s="176">
        <v>145672</v>
      </c>
      <c r="G7" s="183">
        <v>147125</v>
      </c>
    </row>
    <row r="8" spans="1:7" x14ac:dyDescent="0.25">
      <c r="A8" s="170" t="s">
        <v>133</v>
      </c>
      <c r="B8" s="172" t="s">
        <v>134</v>
      </c>
      <c r="C8" s="273" t="s">
        <v>132</v>
      </c>
      <c r="D8" s="274"/>
      <c r="E8" s="177">
        <v>72061</v>
      </c>
      <c r="F8" s="177">
        <v>71835</v>
      </c>
      <c r="G8" s="184">
        <v>73177</v>
      </c>
    </row>
    <row r="9" spans="1:7" x14ac:dyDescent="0.25">
      <c r="A9" s="170" t="s">
        <v>135</v>
      </c>
      <c r="B9" s="173" t="s">
        <v>23</v>
      </c>
      <c r="C9" s="273" t="s">
        <v>39</v>
      </c>
      <c r="D9" s="274"/>
      <c r="E9" s="178">
        <v>0.40300000000000002</v>
      </c>
      <c r="F9" s="178">
        <v>0.40100000000000002</v>
      </c>
      <c r="G9" s="185">
        <v>0.40200000000000002</v>
      </c>
    </row>
    <row r="10" spans="1:7" x14ac:dyDescent="0.25">
      <c r="A10" s="171" t="s">
        <v>136</v>
      </c>
      <c r="B10" s="174" t="s">
        <v>134</v>
      </c>
      <c r="C10" s="275" t="s">
        <v>132</v>
      </c>
      <c r="D10" s="276"/>
      <c r="E10" s="179">
        <v>50457</v>
      </c>
      <c r="F10" s="179">
        <v>49639</v>
      </c>
      <c r="G10" s="186">
        <v>48549</v>
      </c>
    </row>
    <row r="11" spans="1:7" x14ac:dyDescent="0.25">
      <c r="A11" s="170" t="s">
        <v>137</v>
      </c>
      <c r="B11" s="173" t="s">
        <v>138</v>
      </c>
      <c r="C11" s="273" t="s">
        <v>39</v>
      </c>
      <c r="D11" s="274"/>
      <c r="E11" s="180">
        <v>0.13600000000000001</v>
      </c>
      <c r="F11" s="180">
        <v>0.13700000000000001</v>
      </c>
      <c r="G11" s="187">
        <v>0.13500000000000001</v>
      </c>
    </row>
    <row r="12" spans="1:7" x14ac:dyDescent="0.25">
      <c r="A12" s="170" t="s">
        <v>139</v>
      </c>
      <c r="B12" s="172" t="s">
        <v>140</v>
      </c>
      <c r="C12" s="273" t="s">
        <v>39</v>
      </c>
      <c r="D12" s="274"/>
      <c r="E12" s="180">
        <v>6.7000000000000004E-2</v>
      </c>
      <c r="F12" s="180">
        <v>6.7000000000000004E-2</v>
      </c>
      <c r="G12" s="187">
        <v>6.7000000000000004E-2</v>
      </c>
    </row>
    <row r="13" spans="1:7" x14ac:dyDescent="0.25">
      <c r="A13" s="170" t="s">
        <v>141</v>
      </c>
      <c r="B13" s="173" t="s">
        <v>142</v>
      </c>
      <c r="C13" s="273" t="s">
        <v>39</v>
      </c>
      <c r="D13" s="274"/>
      <c r="E13" s="180">
        <v>6.3E-2</v>
      </c>
      <c r="F13" s="180">
        <v>6.4000000000000001E-2</v>
      </c>
      <c r="G13" s="187">
        <v>6.5000000000000002E-2</v>
      </c>
    </row>
    <row r="14" spans="1:7" x14ac:dyDescent="0.25">
      <c r="A14" s="171" t="s">
        <v>143</v>
      </c>
      <c r="B14" s="174" t="s">
        <v>144</v>
      </c>
      <c r="C14" s="275" t="s">
        <v>132</v>
      </c>
      <c r="D14" s="276"/>
      <c r="E14" s="179">
        <v>12402</v>
      </c>
      <c r="F14" s="179">
        <v>12498</v>
      </c>
      <c r="G14" s="186">
        <v>12914</v>
      </c>
    </row>
    <row r="15" spans="1:7" x14ac:dyDescent="0.25">
      <c r="A15" s="171" t="s">
        <v>145</v>
      </c>
      <c r="B15" s="174" t="s">
        <v>146</v>
      </c>
      <c r="C15" s="275" t="s">
        <v>132</v>
      </c>
      <c r="D15" s="276"/>
      <c r="E15" s="179">
        <v>7761</v>
      </c>
      <c r="F15" s="179">
        <v>8624</v>
      </c>
      <c r="G15" s="186">
        <v>9408</v>
      </c>
    </row>
    <row r="16" spans="1:7" x14ac:dyDescent="0.25">
      <c r="A16" s="171" t="s">
        <v>147</v>
      </c>
      <c r="B16" s="175" t="s">
        <v>148</v>
      </c>
      <c r="C16" s="275" t="s">
        <v>132</v>
      </c>
      <c r="D16" s="276"/>
      <c r="E16" s="179">
        <v>3022</v>
      </c>
      <c r="F16" s="179">
        <v>3076</v>
      </c>
      <c r="G16" s="186">
        <v>3077</v>
      </c>
    </row>
    <row r="17" spans="1:8" x14ac:dyDescent="0.25">
      <c r="A17" s="169" t="s">
        <v>149</v>
      </c>
      <c r="B17" s="164" t="s">
        <v>3</v>
      </c>
      <c r="C17" s="271" t="s">
        <v>39</v>
      </c>
      <c r="D17" s="272"/>
      <c r="E17" s="163" t="s">
        <v>25</v>
      </c>
      <c r="F17" s="163" t="s">
        <v>25</v>
      </c>
      <c r="G17" s="188">
        <v>0.123</v>
      </c>
    </row>
    <row r="18" spans="1:8" x14ac:dyDescent="0.25">
      <c r="A18" s="169" t="s">
        <v>150</v>
      </c>
      <c r="B18" s="164" t="s">
        <v>3</v>
      </c>
      <c r="C18" s="271" t="s">
        <v>39</v>
      </c>
      <c r="D18" s="272"/>
      <c r="E18" s="163" t="s">
        <v>25</v>
      </c>
      <c r="F18" s="163" t="s">
        <v>25</v>
      </c>
      <c r="G18" s="188">
        <v>0.247</v>
      </c>
    </row>
    <row r="19" spans="1:8" ht="25.5" x14ac:dyDescent="0.25">
      <c r="A19" s="169" t="s">
        <v>151</v>
      </c>
      <c r="B19" s="164" t="s">
        <v>3</v>
      </c>
      <c r="C19" s="271" t="s">
        <v>39</v>
      </c>
      <c r="D19" s="272"/>
      <c r="E19" s="181">
        <v>0.503</v>
      </c>
      <c r="F19" s="190">
        <v>0.498</v>
      </c>
      <c r="G19" s="189">
        <v>0.49399999999999999</v>
      </c>
    </row>
    <row r="20" spans="1:8" x14ac:dyDescent="0.25">
      <c r="A20" s="169" t="s">
        <v>152</v>
      </c>
      <c r="B20" s="164" t="s">
        <v>23</v>
      </c>
      <c r="C20" s="281" t="s">
        <v>39</v>
      </c>
      <c r="D20" s="282"/>
      <c r="E20" s="181">
        <v>0.26900000000000002</v>
      </c>
      <c r="F20" s="190">
        <v>0.26600000000000001</v>
      </c>
      <c r="G20" s="189">
        <v>0.26</v>
      </c>
    </row>
    <row r="21" spans="1:8" ht="25.5" x14ac:dyDescent="0.25">
      <c r="A21" s="169" t="s">
        <v>153</v>
      </c>
      <c r="B21" s="164" t="s">
        <v>3</v>
      </c>
      <c r="C21" s="271" t="s">
        <v>39</v>
      </c>
      <c r="D21" s="272"/>
      <c r="E21" s="181">
        <v>0.14899999999999999</v>
      </c>
      <c r="F21" s="190">
        <v>0.14099999999999999</v>
      </c>
      <c r="G21" s="189">
        <v>0.14099999999999999</v>
      </c>
    </row>
    <row r="22" spans="1:8" x14ac:dyDescent="0.25">
      <c r="A22" s="169" t="s">
        <v>154</v>
      </c>
      <c r="B22" s="164" t="s">
        <v>23</v>
      </c>
      <c r="C22" s="271" t="s">
        <v>39</v>
      </c>
      <c r="D22" s="272"/>
      <c r="E22" s="181">
        <v>7.9000000000000001E-2</v>
      </c>
      <c r="F22" s="190">
        <v>9.5000000000000001E-2</v>
      </c>
      <c r="G22" s="189">
        <v>0.105</v>
      </c>
    </row>
    <row r="23" spans="1:8" x14ac:dyDescent="0.25">
      <c r="A23" s="169" t="s">
        <v>155</v>
      </c>
      <c r="B23" s="164" t="s">
        <v>3</v>
      </c>
      <c r="C23" s="271" t="s">
        <v>132</v>
      </c>
      <c r="D23" s="272"/>
      <c r="E23" s="176">
        <v>135050</v>
      </c>
      <c r="F23" s="176">
        <v>135511</v>
      </c>
      <c r="G23" s="183">
        <v>136956</v>
      </c>
    </row>
    <row r="24" spans="1:8" x14ac:dyDescent="0.25">
      <c r="A24" s="170" t="s">
        <v>156</v>
      </c>
      <c r="B24" s="173" t="s">
        <v>23</v>
      </c>
      <c r="C24" s="273" t="s">
        <v>132</v>
      </c>
      <c r="D24" s="274"/>
      <c r="E24" s="182" t="s">
        <v>25</v>
      </c>
      <c r="F24" s="182" t="s">
        <v>25</v>
      </c>
      <c r="G24" s="184">
        <v>55200</v>
      </c>
    </row>
    <row r="25" spans="1:8" x14ac:dyDescent="0.25">
      <c r="A25" s="170" t="s">
        <v>157</v>
      </c>
      <c r="B25" s="173" t="s">
        <v>23</v>
      </c>
      <c r="C25" s="273" t="s">
        <v>132</v>
      </c>
      <c r="D25" s="274"/>
      <c r="E25" s="182" t="s">
        <v>25</v>
      </c>
      <c r="F25" s="182" t="s">
        <v>25</v>
      </c>
      <c r="G25" s="184">
        <v>40636</v>
      </c>
    </row>
    <row r="26" spans="1:8" x14ac:dyDescent="0.25">
      <c r="A26" s="169" t="s">
        <v>158</v>
      </c>
      <c r="B26" s="164" t="s">
        <v>3</v>
      </c>
      <c r="C26" s="271" t="s">
        <v>132</v>
      </c>
      <c r="D26" s="272"/>
      <c r="E26" s="176">
        <v>10653</v>
      </c>
      <c r="F26" s="176">
        <v>10161</v>
      </c>
      <c r="G26" s="183">
        <v>10169</v>
      </c>
    </row>
    <row r="27" spans="1:8" x14ac:dyDescent="0.25">
      <c r="A27" s="169" t="s">
        <v>159</v>
      </c>
      <c r="B27" s="164" t="s">
        <v>3</v>
      </c>
      <c r="C27" s="271" t="s">
        <v>132</v>
      </c>
      <c r="D27" s="272"/>
      <c r="E27" s="176">
        <v>10891</v>
      </c>
      <c r="F27" s="176">
        <v>11338</v>
      </c>
      <c r="G27" s="183">
        <v>12085</v>
      </c>
    </row>
    <row r="28" spans="1:8" x14ac:dyDescent="0.25">
      <c r="A28" s="169" t="s">
        <v>300</v>
      </c>
      <c r="B28" s="164" t="s">
        <v>3</v>
      </c>
      <c r="C28" s="271" t="s">
        <v>132</v>
      </c>
      <c r="D28" s="272"/>
      <c r="E28" s="176">
        <v>6850</v>
      </c>
      <c r="F28" s="176">
        <v>7535</v>
      </c>
      <c r="G28" s="183">
        <v>8277</v>
      </c>
    </row>
    <row r="29" spans="1:8" x14ac:dyDescent="0.25">
      <c r="A29" s="3"/>
      <c r="B29" s="32"/>
      <c r="C29" s="32"/>
      <c r="D29" s="32"/>
      <c r="E29" s="109"/>
      <c r="F29" s="109"/>
      <c r="G29" s="109"/>
      <c r="H29" s="4"/>
    </row>
    <row r="30" spans="1:8" x14ac:dyDescent="0.25">
      <c r="A30" s="161" t="s">
        <v>318</v>
      </c>
      <c r="B30" s="162" t="s">
        <v>0</v>
      </c>
      <c r="C30" s="270" t="s">
        <v>1</v>
      </c>
      <c r="D30" s="270"/>
      <c r="E30" s="160">
        <v>2015</v>
      </c>
      <c r="F30" s="160">
        <v>2016</v>
      </c>
      <c r="G30" s="160">
        <v>2017</v>
      </c>
    </row>
    <row r="31" spans="1:8" x14ac:dyDescent="0.25">
      <c r="A31" s="169" t="s">
        <v>398</v>
      </c>
      <c r="B31" s="164" t="s">
        <v>3</v>
      </c>
      <c r="C31" s="271" t="s">
        <v>132</v>
      </c>
      <c r="D31" s="272"/>
      <c r="E31" s="176">
        <v>15155</v>
      </c>
      <c r="F31" s="176">
        <v>16283</v>
      </c>
      <c r="G31" s="183">
        <v>17797</v>
      </c>
    </row>
    <row r="32" spans="1:8" x14ac:dyDescent="0.25">
      <c r="A32" s="170" t="s">
        <v>399</v>
      </c>
      <c r="B32" s="173" t="s">
        <v>23</v>
      </c>
      <c r="C32" s="273" t="s">
        <v>132</v>
      </c>
      <c r="D32" s="274"/>
      <c r="E32" s="177">
        <v>3901</v>
      </c>
      <c r="F32" s="177">
        <v>4151</v>
      </c>
      <c r="G32" s="184">
        <v>4571</v>
      </c>
    </row>
    <row r="33" spans="1:9" x14ac:dyDescent="0.25">
      <c r="A33" s="170" t="s">
        <v>400</v>
      </c>
      <c r="B33" s="173" t="s">
        <v>23</v>
      </c>
      <c r="C33" s="273" t="s">
        <v>132</v>
      </c>
      <c r="D33" s="274"/>
      <c r="E33" s="177">
        <v>2541</v>
      </c>
      <c r="F33" s="177">
        <v>2831</v>
      </c>
      <c r="G33" s="184">
        <v>2754</v>
      </c>
    </row>
    <row r="34" spans="1:9" x14ac:dyDescent="0.25">
      <c r="A34" s="170" t="s">
        <v>160</v>
      </c>
      <c r="B34" s="173" t="s">
        <v>3</v>
      </c>
      <c r="C34" s="273" t="s">
        <v>39</v>
      </c>
      <c r="D34" s="274"/>
      <c r="E34" s="180">
        <v>0.50600000000000001</v>
      </c>
      <c r="F34" s="180">
        <v>0.56899999999999995</v>
      </c>
      <c r="G34" s="187">
        <v>0.56999999999999995</v>
      </c>
    </row>
    <row r="35" spans="1:9" x14ac:dyDescent="0.25">
      <c r="A35" s="169" t="s">
        <v>401</v>
      </c>
      <c r="B35" s="164" t="s">
        <v>3</v>
      </c>
      <c r="C35" s="271" t="s">
        <v>132</v>
      </c>
      <c r="D35" s="272"/>
      <c r="E35" s="176">
        <v>9627</v>
      </c>
      <c r="F35" s="176">
        <v>10458</v>
      </c>
      <c r="G35" s="183">
        <v>11039</v>
      </c>
    </row>
    <row r="36" spans="1:9" x14ac:dyDescent="0.25">
      <c r="A36" s="170" t="s">
        <v>402</v>
      </c>
      <c r="B36" s="173" t="s">
        <v>23</v>
      </c>
      <c r="C36" s="273" t="s">
        <v>132</v>
      </c>
      <c r="D36" s="274"/>
      <c r="E36" s="177">
        <v>3859</v>
      </c>
      <c r="F36" s="177">
        <v>4656</v>
      </c>
      <c r="G36" s="184">
        <v>4699</v>
      </c>
    </row>
    <row r="37" spans="1:9" x14ac:dyDescent="0.25">
      <c r="A37" s="170" t="s">
        <v>160</v>
      </c>
      <c r="B37" s="173" t="s">
        <v>3</v>
      </c>
      <c r="C37" s="279" t="s">
        <v>39</v>
      </c>
      <c r="D37" s="280"/>
      <c r="E37" s="180">
        <v>0.67300000000000004</v>
      </c>
      <c r="F37" s="180">
        <v>0.68700000000000006</v>
      </c>
      <c r="G37" s="187">
        <v>0.67240442109077736</v>
      </c>
    </row>
    <row r="38" spans="1:9" x14ac:dyDescent="0.25">
      <c r="A38" s="169" t="s">
        <v>403</v>
      </c>
      <c r="B38" s="164" t="s">
        <v>3</v>
      </c>
      <c r="C38" s="271" t="s">
        <v>132</v>
      </c>
      <c r="D38" s="272"/>
      <c r="E38" s="176">
        <v>19402</v>
      </c>
      <c r="F38" s="176">
        <v>16714</v>
      </c>
      <c r="G38" s="183">
        <v>17413</v>
      </c>
    </row>
    <row r="39" spans="1:9" x14ac:dyDescent="0.25">
      <c r="A39" s="170" t="s">
        <v>161</v>
      </c>
      <c r="B39" s="173" t="s">
        <v>3</v>
      </c>
      <c r="C39" s="273" t="s">
        <v>39</v>
      </c>
      <c r="D39" s="274"/>
      <c r="E39" s="178">
        <v>0.49</v>
      </c>
      <c r="F39" s="178">
        <v>0.73</v>
      </c>
      <c r="G39" s="196">
        <v>0.60868316774823406</v>
      </c>
    </row>
    <row r="40" spans="1:9" x14ac:dyDescent="0.25">
      <c r="A40" s="170" t="s">
        <v>162</v>
      </c>
      <c r="B40" s="173" t="s">
        <v>3</v>
      </c>
      <c r="C40" s="273" t="s">
        <v>39</v>
      </c>
      <c r="D40" s="274"/>
      <c r="E40" s="178">
        <v>0.38</v>
      </c>
      <c r="F40" s="178">
        <v>0.2</v>
      </c>
      <c r="G40" s="185">
        <v>0.18062887307780584</v>
      </c>
    </row>
    <row r="41" spans="1:9" x14ac:dyDescent="0.25">
      <c r="A41" s="170" t="s">
        <v>404</v>
      </c>
      <c r="B41" s="173" t="s">
        <v>3</v>
      </c>
      <c r="C41" s="273" t="s">
        <v>39</v>
      </c>
      <c r="D41" s="274"/>
      <c r="E41" s="225">
        <v>0.1</v>
      </c>
      <c r="F41" s="225">
        <v>7.0000000000000007E-2</v>
      </c>
      <c r="G41" s="196">
        <v>8.9683268303878821E-2</v>
      </c>
    </row>
    <row r="42" spans="1:9" x14ac:dyDescent="0.25">
      <c r="A42" s="169" t="s">
        <v>405</v>
      </c>
      <c r="B42" s="164" t="s">
        <v>3</v>
      </c>
      <c r="C42" s="271" t="s">
        <v>39</v>
      </c>
      <c r="D42" s="272"/>
      <c r="E42" s="181">
        <v>7.0000000000000007E-2</v>
      </c>
      <c r="F42" s="190">
        <v>7.2999999999999995E-2</v>
      </c>
      <c r="G42" s="189">
        <v>7.7130497055083819E-2</v>
      </c>
    </row>
    <row r="43" spans="1:9" ht="25.5" x14ac:dyDescent="0.25">
      <c r="A43" s="169" t="s">
        <v>367</v>
      </c>
      <c r="B43" s="191" t="s">
        <v>163</v>
      </c>
      <c r="C43" s="271" t="s">
        <v>39</v>
      </c>
      <c r="D43" s="272"/>
      <c r="E43" s="181">
        <v>5.1999999999999998E-2</v>
      </c>
      <c r="F43" s="190">
        <v>5.5E-2</v>
      </c>
      <c r="G43" s="189">
        <v>5.3349964362081302E-2</v>
      </c>
    </row>
    <row r="44" spans="1:9" x14ac:dyDescent="0.25">
      <c r="A44" s="169" t="s">
        <v>164</v>
      </c>
      <c r="B44" s="164" t="s">
        <v>23</v>
      </c>
      <c r="C44" s="271" t="s">
        <v>39</v>
      </c>
      <c r="D44" s="272"/>
      <c r="E44" s="181">
        <v>3.3000000000000002E-2</v>
      </c>
      <c r="F44" s="190">
        <v>3.5000000000000003E-2</v>
      </c>
      <c r="G44" s="189">
        <v>3.842391304347826E-2</v>
      </c>
    </row>
    <row r="45" spans="1:9" x14ac:dyDescent="0.25">
      <c r="A45" s="169" t="s">
        <v>406</v>
      </c>
      <c r="B45" s="164" t="s">
        <v>3</v>
      </c>
      <c r="C45" s="271" t="s">
        <v>53</v>
      </c>
      <c r="D45" s="272"/>
      <c r="E45" s="192">
        <v>9.1999999999999993</v>
      </c>
      <c r="F45" s="193">
        <v>9.5</v>
      </c>
      <c r="G45" s="197">
        <v>9.6999999999999993</v>
      </c>
    </row>
    <row r="46" spans="1:9" x14ac:dyDescent="0.25">
      <c r="A46" s="169" t="s">
        <v>302</v>
      </c>
      <c r="B46" s="164" t="s">
        <v>3</v>
      </c>
      <c r="C46" s="271" t="s">
        <v>24</v>
      </c>
      <c r="D46" s="272"/>
      <c r="E46" s="176">
        <v>341000</v>
      </c>
      <c r="F46" s="176">
        <v>300000</v>
      </c>
      <c r="G46" s="183">
        <v>400000</v>
      </c>
    </row>
    <row r="47" spans="1:9" s="1" customFormat="1" x14ac:dyDescent="0.25">
      <c r="A47" s="169" t="s">
        <v>303</v>
      </c>
      <c r="B47" s="164" t="s">
        <v>3</v>
      </c>
      <c r="C47" s="271" t="s">
        <v>165</v>
      </c>
      <c r="D47" s="272"/>
      <c r="E47" s="192">
        <v>3.4</v>
      </c>
      <c r="F47" s="193">
        <v>3.4</v>
      </c>
      <c r="G47" s="197">
        <v>4</v>
      </c>
      <c r="I47"/>
    </row>
    <row r="48" spans="1:9" x14ac:dyDescent="0.25">
      <c r="A48" s="169" t="s">
        <v>166</v>
      </c>
      <c r="B48" s="164" t="s">
        <v>3</v>
      </c>
      <c r="C48" s="271" t="s">
        <v>132</v>
      </c>
      <c r="D48" s="272"/>
      <c r="E48" s="176">
        <v>5056</v>
      </c>
      <c r="F48" s="176">
        <v>5188</v>
      </c>
      <c r="G48" s="183">
        <v>6145</v>
      </c>
      <c r="I48" s="1"/>
    </row>
    <row r="49" spans="1:7" x14ac:dyDescent="0.25">
      <c r="A49" s="170" t="s">
        <v>368</v>
      </c>
      <c r="B49" s="172" t="s">
        <v>23</v>
      </c>
      <c r="C49" s="273" t="s">
        <v>132</v>
      </c>
      <c r="D49" s="274"/>
      <c r="E49" s="177">
        <v>2158</v>
      </c>
      <c r="F49" s="177">
        <v>2150</v>
      </c>
      <c r="G49" s="184">
        <v>2168</v>
      </c>
    </row>
    <row r="50" spans="1:7" x14ac:dyDescent="0.25">
      <c r="A50" s="170" t="s">
        <v>167</v>
      </c>
      <c r="B50" s="172" t="s">
        <v>23</v>
      </c>
      <c r="C50" s="273" t="s">
        <v>132</v>
      </c>
      <c r="D50" s="274"/>
      <c r="E50" s="177">
        <v>3330</v>
      </c>
      <c r="F50" s="177">
        <v>3553</v>
      </c>
      <c r="G50" s="184">
        <v>3562</v>
      </c>
    </row>
    <row r="51" spans="1:7" x14ac:dyDescent="0.25">
      <c r="A51" s="169" t="s">
        <v>369</v>
      </c>
      <c r="B51" s="175" t="s">
        <v>3</v>
      </c>
      <c r="C51" s="275" t="s">
        <v>132</v>
      </c>
      <c r="D51" s="276"/>
      <c r="E51" s="176">
        <v>480</v>
      </c>
      <c r="F51" s="176">
        <v>502</v>
      </c>
      <c r="G51" s="183">
        <v>592</v>
      </c>
    </row>
    <row r="52" spans="1:7" x14ac:dyDescent="0.25">
      <c r="A52" s="169" t="s">
        <v>168</v>
      </c>
      <c r="B52" s="164" t="s">
        <v>3</v>
      </c>
      <c r="C52" s="271" t="s">
        <v>24</v>
      </c>
      <c r="D52" s="272"/>
      <c r="E52" s="176">
        <v>11</v>
      </c>
      <c r="F52" s="176">
        <v>11</v>
      </c>
      <c r="G52" s="183">
        <v>13</v>
      </c>
    </row>
    <row r="53" spans="1:7" x14ac:dyDescent="0.25">
      <c r="A53" s="169" t="s">
        <v>370</v>
      </c>
      <c r="B53" s="164" t="s">
        <v>3</v>
      </c>
      <c r="C53" s="271" t="s">
        <v>50</v>
      </c>
      <c r="D53" s="272"/>
      <c r="E53" s="193">
        <v>1.5</v>
      </c>
      <c r="F53" s="193">
        <v>6</v>
      </c>
      <c r="G53" s="197">
        <v>4.25</v>
      </c>
    </row>
    <row r="54" spans="1:7" x14ac:dyDescent="0.25">
      <c r="A54" s="169" t="s">
        <v>169</v>
      </c>
      <c r="B54" s="164" t="s">
        <v>3</v>
      </c>
      <c r="C54" s="271" t="s">
        <v>39</v>
      </c>
      <c r="D54" s="272"/>
      <c r="E54" s="194">
        <v>0.17</v>
      </c>
      <c r="F54" s="194">
        <v>0.17</v>
      </c>
      <c r="G54" s="198">
        <v>0.17531542977306599</v>
      </c>
    </row>
    <row r="55" spans="1:7" x14ac:dyDescent="0.25">
      <c r="A55" s="169" t="s">
        <v>170</v>
      </c>
      <c r="B55" s="164" t="s">
        <v>3</v>
      </c>
      <c r="C55" s="271" t="s">
        <v>132</v>
      </c>
      <c r="D55" s="272"/>
      <c r="E55" s="176">
        <v>23385</v>
      </c>
      <c r="F55" s="176">
        <v>22711</v>
      </c>
      <c r="G55" s="183">
        <v>24010</v>
      </c>
    </row>
    <row r="56" spans="1:7" x14ac:dyDescent="0.25">
      <c r="A56" s="170" t="s">
        <v>171</v>
      </c>
      <c r="B56" s="173" t="s">
        <v>23</v>
      </c>
      <c r="C56" s="277" t="s">
        <v>132</v>
      </c>
      <c r="D56" s="278"/>
      <c r="E56" s="177">
        <v>8700</v>
      </c>
      <c r="F56" s="177">
        <v>9200</v>
      </c>
      <c r="G56" s="184">
        <v>10234</v>
      </c>
    </row>
    <row r="57" spans="1:7" x14ac:dyDescent="0.25">
      <c r="A57" s="169" t="s">
        <v>172</v>
      </c>
      <c r="B57" s="164" t="s">
        <v>3</v>
      </c>
      <c r="C57" s="271" t="s">
        <v>39</v>
      </c>
      <c r="D57" s="272"/>
      <c r="E57" s="195">
        <v>0.6</v>
      </c>
      <c r="F57" s="195">
        <v>0.57999999999999996</v>
      </c>
      <c r="G57" s="199">
        <v>0.57431082939663902</v>
      </c>
    </row>
    <row r="58" spans="1:7" x14ac:dyDescent="0.25">
      <c r="A58" s="170" t="s">
        <v>171</v>
      </c>
      <c r="B58" s="173" t="s">
        <v>23</v>
      </c>
      <c r="C58" s="273" t="s">
        <v>39</v>
      </c>
      <c r="D58" s="274"/>
      <c r="E58" s="178">
        <v>0.77</v>
      </c>
      <c r="F58" s="178">
        <v>0.76</v>
      </c>
      <c r="G58" s="185">
        <v>0.79</v>
      </c>
    </row>
    <row r="59" spans="1:7" x14ac:dyDescent="0.25">
      <c r="A59" s="169" t="s">
        <v>173</v>
      </c>
      <c r="B59" s="164" t="s">
        <v>3</v>
      </c>
      <c r="C59" s="271" t="s">
        <v>132</v>
      </c>
      <c r="D59" s="272"/>
      <c r="E59" s="176">
        <v>1000</v>
      </c>
      <c r="F59" s="176">
        <v>1000</v>
      </c>
      <c r="G59" s="183">
        <v>910</v>
      </c>
    </row>
    <row r="60" spans="1:7" x14ac:dyDescent="0.25">
      <c r="A60" s="169" t="s">
        <v>317</v>
      </c>
      <c r="B60" s="164" t="s">
        <v>3</v>
      </c>
      <c r="C60" s="271" t="s">
        <v>39</v>
      </c>
      <c r="D60" s="272"/>
      <c r="E60" s="194">
        <v>0.84</v>
      </c>
      <c r="F60" s="194">
        <v>0.84</v>
      </c>
      <c r="G60" s="198">
        <v>0.81</v>
      </c>
    </row>
    <row r="61" spans="1:7" x14ac:dyDescent="0.25">
      <c r="A61" s="169" t="s">
        <v>174</v>
      </c>
      <c r="B61" s="164" t="s">
        <v>3</v>
      </c>
      <c r="C61" s="271" t="s">
        <v>39</v>
      </c>
      <c r="D61" s="272"/>
      <c r="E61" s="194">
        <v>0.77</v>
      </c>
      <c r="F61" s="194">
        <v>0.84</v>
      </c>
      <c r="G61" s="198">
        <v>0.8</v>
      </c>
    </row>
    <row r="62" spans="1:7" x14ac:dyDescent="0.25">
      <c r="A62" s="169" t="s">
        <v>175</v>
      </c>
      <c r="B62" s="164" t="s">
        <v>3</v>
      </c>
      <c r="C62" s="271" t="s">
        <v>176</v>
      </c>
      <c r="D62" s="272"/>
      <c r="E62" s="176">
        <v>4</v>
      </c>
      <c r="F62" s="193">
        <v>3.8</v>
      </c>
      <c r="G62" s="197">
        <v>3.8</v>
      </c>
    </row>
    <row r="63" spans="1:7" x14ac:dyDescent="0.25">
      <c r="A63" s="170" t="s">
        <v>177</v>
      </c>
      <c r="B63" s="173" t="s">
        <v>3</v>
      </c>
      <c r="C63" s="273" t="s">
        <v>39</v>
      </c>
      <c r="D63" s="274"/>
      <c r="E63" s="178">
        <v>0.14000000000000001</v>
      </c>
      <c r="F63" s="178">
        <v>0.26</v>
      </c>
      <c r="G63" s="185">
        <v>0.28999999999999998</v>
      </c>
    </row>
    <row r="64" spans="1:7" x14ac:dyDescent="0.25">
      <c r="A64" s="169" t="s">
        <v>407</v>
      </c>
      <c r="B64" s="164" t="s">
        <v>3</v>
      </c>
      <c r="C64" s="271" t="s">
        <v>50</v>
      </c>
      <c r="D64" s="272"/>
      <c r="E64" s="193">
        <v>93</v>
      </c>
      <c r="F64" s="193">
        <v>92.3</v>
      </c>
      <c r="G64" s="197">
        <v>98</v>
      </c>
    </row>
    <row r="65" spans="1:8" x14ac:dyDescent="0.25">
      <c r="A65" s="169" t="s">
        <v>371</v>
      </c>
      <c r="B65" s="164" t="s">
        <v>3</v>
      </c>
      <c r="C65" s="271" t="s">
        <v>178</v>
      </c>
      <c r="D65" s="272"/>
      <c r="E65" s="193">
        <v>25.2</v>
      </c>
      <c r="F65" s="193">
        <v>26.2</v>
      </c>
      <c r="G65" s="197">
        <v>25.646824129141901</v>
      </c>
    </row>
    <row r="66" spans="1:8" x14ac:dyDescent="0.25">
      <c r="A66" s="169" t="s">
        <v>409</v>
      </c>
      <c r="B66" s="164" t="s">
        <v>3</v>
      </c>
      <c r="C66" s="271" t="s">
        <v>132</v>
      </c>
      <c r="D66" s="272"/>
      <c r="E66" s="163" t="s">
        <v>25</v>
      </c>
      <c r="F66" s="163" t="s">
        <v>25</v>
      </c>
      <c r="G66" s="200">
        <v>15000</v>
      </c>
    </row>
    <row r="67" spans="1:8" ht="25.5" x14ac:dyDescent="0.25">
      <c r="A67" s="169" t="s">
        <v>408</v>
      </c>
      <c r="B67" s="164" t="s">
        <v>3</v>
      </c>
      <c r="C67" s="275" t="s">
        <v>39</v>
      </c>
      <c r="D67" s="276"/>
      <c r="E67" s="194">
        <v>0.27</v>
      </c>
      <c r="F67" s="194">
        <v>0.27</v>
      </c>
      <c r="G67" s="198">
        <v>0.4</v>
      </c>
    </row>
    <row r="68" spans="1:8" x14ac:dyDescent="0.25">
      <c r="A68" s="3"/>
      <c r="B68" s="32"/>
      <c r="C68" s="201"/>
      <c r="D68" s="201"/>
      <c r="E68" s="202"/>
      <c r="F68" s="31"/>
      <c r="G68" s="31"/>
      <c r="H68" s="4"/>
    </row>
    <row r="69" spans="1:8" x14ac:dyDescent="0.25">
      <c r="A69" s="161" t="s">
        <v>319</v>
      </c>
      <c r="B69" s="162" t="s">
        <v>0</v>
      </c>
      <c r="C69" s="270" t="s">
        <v>1</v>
      </c>
      <c r="D69" s="270"/>
      <c r="E69" s="160">
        <v>2015</v>
      </c>
      <c r="F69" s="160">
        <v>2016</v>
      </c>
      <c r="G69" s="160">
        <v>2017</v>
      </c>
    </row>
    <row r="70" spans="1:8" x14ac:dyDescent="0.25">
      <c r="A70" s="169" t="s">
        <v>179</v>
      </c>
      <c r="B70" s="164" t="s">
        <v>3</v>
      </c>
      <c r="C70" s="271" t="s">
        <v>132</v>
      </c>
      <c r="D70" s="272"/>
      <c r="E70" s="176">
        <v>116900</v>
      </c>
      <c r="F70" s="176">
        <v>116700</v>
      </c>
      <c r="G70" s="183">
        <v>118720</v>
      </c>
    </row>
    <row r="71" spans="1:8" x14ac:dyDescent="0.25">
      <c r="A71" s="169" t="s">
        <v>180</v>
      </c>
      <c r="B71" s="164" t="s">
        <v>3</v>
      </c>
      <c r="C71" s="271" t="s">
        <v>39</v>
      </c>
      <c r="D71" s="272"/>
      <c r="E71" s="194">
        <v>0.93</v>
      </c>
      <c r="F71" s="194">
        <v>0.93</v>
      </c>
      <c r="G71" s="198">
        <v>0.93269999999999997</v>
      </c>
    </row>
    <row r="72" spans="1:8" x14ac:dyDescent="0.25">
      <c r="A72" s="169" t="s">
        <v>181</v>
      </c>
      <c r="B72" s="164" t="s">
        <v>3</v>
      </c>
      <c r="C72" s="271" t="s">
        <v>50</v>
      </c>
      <c r="D72" s="272"/>
      <c r="E72" s="163" t="s">
        <v>25</v>
      </c>
      <c r="F72" s="163" t="s">
        <v>25</v>
      </c>
      <c r="G72" s="200">
        <v>2</v>
      </c>
    </row>
    <row r="73" spans="1:8" ht="25.5" x14ac:dyDescent="0.25">
      <c r="A73" s="169" t="s">
        <v>308</v>
      </c>
      <c r="B73" s="164" t="s">
        <v>3</v>
      </c>
      <c r="C73" s="271" t="s">
        <v>132</v>
      </c>
      <c r="D73" s="272"/>
      <c r="E73" s="176">
        <v>600</v>
      </c>
      <c r="F73" s="176">
        <v>650</v>
      </c>
      <c r="G73" s="183">
        <v>755</v>
      </c>
    </row>
    <row r="74" spans="1:8" x14ac:dyDescent="0.25">
      <c r="A74" s="169" t="s">
        <v>309</v>
      </c>
      <c r="B74" s="164" t="s">
        <v>3</v>
      </c>
      <c r="C74" s="271" t="s">
        <v>39</v>
      </c>
      <c r="D74" s="272"/>
      <c r="E74" s="163" t="s">
        <v>25</v>
      </c>
      <c r="F74" s="163" t="s">
        <v>25</v>
      </c>
      <c r="G74" s="198">
        <v>0.39</v>
      </c>
    </row>
    <row r="75" spans="1:8" x14ac:dyDescent="0.25">
      <c r="A75" s="169" t="s">
        <v>372</v>
      </c>
      <c r="B75" s="164" t="s">
        <v>3</v>
      </c>
      <c r="C75" s="271" t="s">
        <v>39</v>
      </c>
      <c r="D75" s="272"/>
      <c r="E75" s="163" t="s">
        <v>25</v>
      </c>
      <c r="F75" s="163" t="s">
        <v>25</v>
      </c>
      <c r="G75" s="198">
        <v>0.23</v>
      </c>
    </row>
    <row r="76" spans="1:8" x14ac:dyDescent="0.25">
      <c r="A76" s="169" t="s">
        <v>182</v>
      </c>
      <c r="B76" s="164" t="s">
        <v>3</v>
      </c>
      <c r="C76" s="271" t="s">
        <v>24</v>
      </c>
      <c r="D76" s="272"/>
      <c r="E76" s="176">
        <v>194</v>
      </c>
      <c r="F76" s="176">
        <v>217</v>
      </c>
      <c r="G76" s="183">
        <v>215</v>
      </c>
    </row>
    <row r="77" spans="1:8" x14ac:dyDescent="0.25">
      <c r="A77" s="170" t="s">
        <v>183</v>
      </c>
      <c r="B77" s="203" t="s">
        <v>23</v>
      </c>
      <c r="C77" s="273" t="s">
        <v>24</v>
      </c>
      <c r="D77" s="274"/>
      <c r="E77" s="177">
        <v>84</v>
      </c>
      <c r="F77" s="177">
        <v>14</v>
      </c>
      <c r="G77" s="184">
        <v>16</v>
      </c>
    </row>
    <row r="78" spans="1:8" x14ac:dyDescent="0.25">
      <c r="A78" s="204"/>
      <c r="B78" s="32"/>
      <c r="C78" s="201"/>
      <c r="D78" s="201"/>
      <c r="E78" s="205"/>
      <c r="F78" s="205"/>
      <c r="G78" s="205"/>
      <c r="H78" s="4"/>
    </row>
    <row r="79" spans="1:8" x14ac:dyDescent="0.25">
      <c r="A79" s="166" t="s">
        <v>306</v>
      </c>
      <c r="B79" s="167" t="s">
        <v>0</v>
      </c>
      <c r="C79" s="270" t="s">
        <v>1</v>
      </c>
      <c r="D79" s="270"/>
      <c r="E79" s="168">
        <v>2015</v>
      </c>
      <c r="F79" s="168">
        <v>2016</v>
      </c>
      <c r="G79" s="168">
        <v>2017</v>
      </c>
    </row>
    <row r="80" spans="1:8" x14ac:dyDescent="0.25">
      <c r="A80" s="169" t="s">
        <v>184</v>
      </c>
      <c r="B80" s="164" t="s">
        <v>3</v>
      </c>
      <c r="C80" s="271" t="s">
        <v>50</v>
      </c>
      <c r="D80" s="272"/>
      <c r="E80" s="176">
        <v>9476</v>
      </c>
      <c r="F80" s="176">
        <v>9455</v>
      </c>
      <c r="G80" s="183">
        <v>9749</v>
      </c>
    </row>
    <row r="81" spans="1:7" x14ac:dyDescent="0.25">
      <c r="A81" s="169" t="s">
        <v>185</v>
      </c>
      <c r="B81" s="164" t="s">
        <v>23</v>
      </c>
      <c r="C81" s="271" t="s">
        <v>97</v>
      </c>
      <c r="D81" s="272"/>
      <c r="E81" s="176">
        <v>53371</v>
      </c>
      <c r="F81" s="176">
        <v>54068</v>
      </c>
      <c r="G81" s="183">
        <v>54653</v>
      </c>
    </row>
    <row r="82" spans="1:7" x14ac:dyDescent="0.25">
      <c r="A82" s="169" t="s">
        <v>186</v>
      </c>
      <c r="B82" s="164" t="s">
        <v>3</v>
      </c>
      <c r="C82" s="271" t="s">
        <v>132</v>
      </c>
      <c r="D82" s="272"/>
      <c r="E82" s="176">
        <v>90000</v>
      </c>
      <c r="F82" s="176">
        <v>86000</v>
      </c>
      <c r="G82" s="183">
        <v>80000</v>
      </c>
    </row>
    <row r="83" spans="1:7" x14ac:dyDescent="0.25">
      <c r="A83" s="169" t="s">
        <v>187</v>
      </c>
      <c r="B83" s="164" t="s">
        <v>3</v>
      </c>
      <c r="C83" s="271" t="s">
        <v>39</v>
      </c>
      <c r="D83" s="272"/>
      <c r="E83" s="207">
        <v>6.83E-2</v>
      </c>
      <c r="F83" s="207">
        <v>6.6100000000000006E-2</v>
      </c>
      <c r="G83" s="209">
        <v>5.9299999999999999E-2</v>
      </c>
    </row>
    <row r="84" spans="1:7" x14ac:dyDescent="0.25">
      <c r="A84" s="169" t="s">
        <v>188</v>
      </c>
      <c r="B84" s="164" t="s">
        <v>3</v>
      </c>
      <c r="C84" s="271" t="s">
        <v>39</v>
      </c>
      <c r="D84" s="272"/>
      <c r="E84" s="181">
        <v>0.1152</v>
      </c>
      <c r="F84" s="181">
        <v>0.1198</v>
      </c>
      <c r="G84" s="188">
        <v>0.1085</v>
      </c>
    </row>
    <row r="85" spans="1:7" x14ac:dyDescent="0.25">
      <c r="A85" s="169" t="s">
        <v>189</v>
      </c>
      <c r="B85" s="164" t="s">
        <v>144</v>
      </c>
      <c r="C85" s="271" t="s">
        <v>39</v>
      </c>
      <c r="D85" s="272"/>
      <c r="E85" s="194">
        <v>0.99</v>
      </c>
      <c r="F85" s="194">
        <v>1</v>
      </c>
      <c r="G85" s="198">
        <v>1</v>
      </c>
    </row>
    <row r="86" spans="1:7" x14ac:dyDescent="0.25">
      <c r="A86" s="169" t="s">
        <v>373</v>
      </c>
      <c r="B86" s="164" t="s">
        <v>23</v>
      </c>
      <c r="C86" s="271" t="s">
        <v>24</v>
      </c>
      <c r="D86" s="272"/>
      <c r="E86" s="176">
        <v>119500</v>
      </c>
      <c r="F86" s="176">
        <v>120500</v>
      </c>
      <c r="G86" s="183">
        <v>120500</v>
      </c>
    </row>
    <row r="87" spans="1:7" ht="15" customHeight="1" x14ac:dyDescent="0.25">
      <c r="A87" s="169" t="s">
        <v>190</v>
      </c>
      <c r="B87" s="164" t="s">
        <v>3</v>
      </c>
      <c r="C87" s="271" t="s">
        <v>39</v>
      </c>
      <c r="D87" s="272"/>
      <c r="E87" s="163" t="s">
        <v>25</v>
      </c>
      <c r="F87" s="163" t="s">
        <v>25</v>
      </c>
      <c r="G87" s="198">
        <v>0.9</v>
      </c>
    </row>
    <row r="88" spans="1:7" x14ac:dyDescent="0.25">
      <c r="A88" s="169" t="s">
        <v>191</v>
      </c>
      <c r="B88" s="164" t="s">
        <v>3</v>
      </c>
      <c r="C88" s="271" t="s">
        <v>39</v>
      </c>
      <c r="D88" s="272"/>
      <c r="E88" s="163" t="s">
        <v>25</v>
      </c>
      <c r="F88" s="163" t="s">
        <v>25</v>
      </c>
      <c r="G88" s="198">
        <v>0.85</v>
      </c>
    </row>
    <row r="89" spans="1:7" x14ac:dyDescent="0.25">
      <c r="A89" s="169" t="s">
        <v>310</v>
      </c>
      <c r="B89" s="164" t="s">
        <v>3</v>
      </c>
      <c r="C89" s="271" t="s">
        <v>178</v>
      </c>
      <c r="D89" s="272"/>
      <c r="E89" s="176">
        <v>1739</v>
      </c>
      <c r="F89" s="176">
        <v>1738</v>
      </c>
      <c r="G89" s="183">
        <v>1727</v>
      </c>
    </row>
    <row r="90" spans="1:7" x14ac:dyDescent="0.25">
      <c r="A90" s="169" t="s">
        <v>192</v>
      </c>
      <c r="B90" s="164" t="s">
        <v>3</v>
      </c>
      <c r="C90" s="271" t="s">
        <v>24</v>
      </c>
      <c r="D90" s="272"/>
      <c r="E90" s="176">
        <v>8687</v>
      </c>
      <c r="F90" s="176">
        <v>8789</v>
      </c>
      <c r="G90" s="183">
        <v>8889</v>
      </c>
    </row>
    <row r="91" spans="1:7" x14ac:dyDescent="0.25">
      <c r="A91" s="169" t="s">
        <v>193</v>
      </c>
      <c r="B91" s="164" t="s">
        <v>3</v>
      </c>
      <c r="C91" s="271" t="s">
        <v>39</v>
      </c>
      <c r="D91" s="272"/>
      <c r="E91" s="194">
        <v>0.06</v>
      </c>
      <c r="F91" s="194">
        <v>0.06</v>
      </c>
      <c r="G91" s="198">
        <v>0.06</v>
      </c>
    </row>
    <row r="92" spans="1:7" x14ac:dyDescent="0.25">
      <c r="A92" s="170" t="s">
        <v>194</v>
      </c>
      <c r="B92" s="173" t="s">
        <v>23</v>
      </c>
      <c r="C92" s="273" t="s">
        <v>24</v>
      </c>
      <c r="D92" s="274"/>
      <c r="E92" s="177">
        <v>6355</v>
      </c>
      <c r="F92" s="177">
        <v>6287</v>
      </c>
      <c r="G92" s="184">
        <v>6279</v>
      </c>
    </row>
    <row r="93" spans="1:7" x14ac:dyDescent="0.25">
      <c r="A93" s="169" t="s">
        <v>311</v>
      </c>
      <c r="B93" s="164" t="s">
        <v>3</v>
      </c>
      <c r="C93" s="271" t="s">
        <v>178</v>
      </c>
      <c r="D93" s="272"/>
      <c r="E93" s="176">
        <v>95633</v>
      </c>
      <c r="F93" s="176">
        <v>83851</v>
      </c>
      <c r="G93" s="183">
        <v>102661</v>
      </c>
    </row>
    <row r="94" spans="1:7" x14ac:dyDescent="0.25">
      <c r="A94" s="169" t="s">
        <v>374</v>
      </c>
      <c r="B94" s="164" t="s">
        <v>3</v>
      </c>
      <c r="C94" s="271" t="s">
        <v>178</v>
      </c>
      <c r="D94" s="272"/>
      <c r="E94" s="192">
        <v>1.6</v>
      </c>
      <c r="F94" s="193">
        <v>1.4</v>
      </c>
      <c r="G94" s="197">
        <v>1.7</v>
      </c>
    </row>
    <row r="95" spans="1:7" x14ac:dyDescent="0.25">
      <c r="A95" s="169" t="s">
        <v>195</v>
      </c>
      <c r="B95" s="164" t="s">
        <v>3</v>
      </c>
      <c r="C95" s="271" t="s">
        <v>24</v>
      </c>
      <c r="D95" s="272"/>
      <c r="E95" s="176">
        <v>945</v>
      </c>
      <c r="F95" s="176">
        <v>821</v>
      </c>
      <c r="G95" s="183">
        <v>816</v>
      </c>
    </row>
    <row r="96" spans="1:7" x14ac:dyDescent="0.25">
      <c r="A96" s="169" t="s">
        <v>312</v>
      </c>
      <c r="B96" s="164" t="s">
        <v>3</v>
      </c>
      <c r="C96" s="271" t="s">
        <v>39</v>
      </c>
      <c r="D96" s="272"/>
      <c r="E96" s="194">
        <v>0.04</v>
      </c>
      <c r="F96" s="181">
        <v>3.5000000000000003E-2</v>
      </c>
      <c r="G96" s="188">
        <v>3.5000000000000003E-2</v>
      </c>
    </row>
    <row r="97" spans="1:7" x14ac:dyDescent="0.25">
      <c r="A97" s="169" t="s">
        <v>313</v>
      </c>
      <c r="B97" s="164" t="s">
        <v>3</v>
      </c>
      <c r="C97" s="271" t="s">
        <v>39</v>
      </c>
      <c r="D97" s="272"/>
      <c r="E97" s="181">
        <v>3.5000000000000003E-2</v>
      </c>
      <c r="F97" s="181">
        <v>3.5000000000000003E-2</v>
      </c>
      <c r="G97" s="188">
        <v>3.5999999999999997E-2</v>
      </c>
    </row>
    <row r="98" spans="1:7" x14ac:dyDescent="0.25">
      <c r="A98" s="170" t="s">
        <v>375</v>
      </c>
      <c r="B98" s="173" t="s">
        <v>3</v>
      </c>
      <c r="C98" s="273" t="s">
        <v>39</v>
      </c>
      <c r="D98" s="274"/>
      <c r="E98" s="180">
        <v>1.9E-2</v>
      </c>
      <c r="F98" s="180">
        <v>1.9E-2</v>
      </c>
      <c r="G98" s="187">
        <v>1.9E-2</v>
      </c>
    </row>
    <row r="99" spans="1:7" x14ac:dyDescent="0.25">
      <c r="A99" s="170" t="s">
        <v>376</v>
      </c>
      <c r="B99" s="173" t="s">
        <v>3</v>
      </c>
      <c r="C99" s="273" t="s">
        <v>39</v>
      </c>
      <c r="D99" s="274"/>
      <c r="E99" s="180">
        <v>1.2999999999999999E-2</v>
      </c>
      <c r="F99" s="180">
        <v>1.2999999999999999E-2</v>
      </c>
      <c r="G99" s="187">
        <v>1.2999999999999999E-2</v>
      </c>
    </row>
    <row r="100" spans="1:7" x14ac:dyDescent="0.25">
      <c r="A100" s="169" t="s">
        <v>196</v>
      </c>
      <c r="B100" s="164" t="s">
        <v>3</v>
      </c>
      <c r="C100" s="271" t="s">
        <v>39</v>
      </c>
      <c r="D100" s="272"/>
      <c r="E100" s="181">
        <v>0.59099999999999997</v>
      </c>
      <c r="F100" s="181">
        <v>0.59099999999999997</v>
      </c>
      <c r="G100" s="188">
        <v>0.58699999999999997</v>
      </c>
    </row>
    <row r="101" spans="1:7" x14ac:dyDescent="0.25">
      <c r="A101" s="169" t="s">
        <v>197</v>
      </c>
      <c r="B101" s="164" t="s">
        <v>3</v>
      </c>
      <c r="C101" s="271" t="s">
        <v>39</v>
      </c>
      <c r="D101" s="272"/>
      <c r="E101" s="181">
        <v>0.433</v>
      </c>
      <c r="F101" s="181">
        <v>0.442</v>
      </c>
      <c r="G101" s="188">
        <v>0.44</v>
      </c>
    </row>
    <row r="102" spans="1:7" x14ac:dyDescent="0.25">
      <c r="A102" s="169" t="s">
        <v>198</v>
      </c>
      <c r="B102" s="164" t="s">
        <v>3</v>
      </c>
      <c r="C102" s="271" t="s">
        <v>39</v>
      </c>
      <c r="D102" s="272"/>
      <c r="E102" s="181">
        <v>0.21199999999999999</v>
      </c>
      <c r="F102" s="181">
        <v>0.222</v>
      </c>
      <c r="G102" s="188">
        <v>0.23200000000000001</v>
      </c>
    </row>
    <row r="103" spans="1:7" x14ac:dyDescent="0.25">
      <c r="A103" s="169" t="s">
        <v>377</v>
      </c>
      <c r="B103" s="164" t="s">
        <v>3</v>
      </c>
      <c r="C103" s="271" t="s">
        <v>39</v>
      </c>
      <c r="D103" s="272"/>
      <c r="E103" s="181">
        <v>0.2</v>
      </c>
      <c r="F103" s="181">
        <v>0.21299999999999999</v>
      </c>
      <c r="G103" s="188">
        <v>0.22</v>
      </c>
    </row>
    <row r="104" spans="1:7" x14ac:dyDescent="0.25">
      <c r="A104" s="169" t="s">
        <v>378</v>
      </c>
      <c r="B104" s="164" t="s">
        <v>3</v>
      </c>
      <c r="C104" s="271" t="s">
        <v>39</v>
      </c>
      <c r="D104" s="272"/>
      <c r="E104" s="181">
        <v>0.5</v>
      </c>
      <c r="F104" s="181">
        <v>0.53800000000000003</v>
      </c>
      <c r="G104" s="188">
        <v>0.5</v>
      </c>
    </row>
    <row r="105" spans="1:7" x14ac:dyDescent="0.25">
      <c r="A105" s="169" t="s">
        <v>199</v>
      </c>
      <c r="B105" s="164" t="s">
        <v>23</v>
      </c>
      <c r="C105" s="271" t="s">
        <v>39</v>
      </c>
      <c r="D105" s="272"/>
      <c r="E105" s="181">
        <v>0.45200000000000001</v>
      </c>
      <c r="F105" s="181">
        <v>0.45700000000000002</v>
      </c>
      <c r="G105" s="188">
        <v>0.46200000000000002</v>
      </c>
    </row>
    <row r="106" spans="1:7" x14ac:dyDescent="0.25">
      <c r="A106" s="169" t="s">
        <v>200</v>
      </c>
      <c r="B106" s="164" t="s">
        <v>23</v>
      </c>
      <c r="C106" s="271" t="s">
        <v>50</v>
      </c>
      <c r="D106" s="272"/>
      <c r="E106" s="192">
        <v>1.7</v>
      </c>
      <c r="F106" s="193">
        <v>1.7</v>
      </c>
      <c r="G106" s="197">
        <v>1.7</v>
      </c>
    </row>
    <row r="107" spans="1:7" x14ac:dyDescent="0.25">
      <c r="A107" s="169" t="s">
        <v>201</v>
      </c>
      <c r="B107" s="164" t="s">
        <v>3</v>
      </c>
      <c r="C107" s="271" t="s">
        <v>132</v>
      </c>
      <c r="D107" s="272"/>
      <c r="E107" s="176">
        <v>6600</v>
      </c>
      <c r="F107" s="176">
        <v>7500</v>
      </c>
      <c r="G107" s="183">
        <v>8300</v>
      </c>
    </row>
    <row r="108" spans="1:7" ht="15" customHeight="1" x14ac:dyDescent="0.25">
      <c r="A108" s="169" t="s">
        <v>379</v>
      </c>
      <c r="B108" s="164" t="s">
        <v>3</v>
      </c>
      <c r="C108" s="271" t="s">
        <v>50</v>
      </c>
      <c r="D108" s="272"/>
      <c r="E108" s="192">
        <v>10.9</v>
      </c>
      <c r="F108" s="193">
        <v>12.7</v>
      </c>
      <c r="G108" s="197">
        <v>14.4</v>
      </c>
    </row>
    <row r="109" spans="1:7" x14ac:dyDescent="0.25">
      <c r="A109" s="169" t="s">
        <v>202</v>
      </c>
      <c r="B109" s="164" t="s">
        <v>23</v>
      </c>
      <c r="C109" s="271" t="s">
        <v>50</v>
      </c>
      <c r="D109" s="272"/>
      <c r="E109" s="163" t="s">
        <v>25</v>
      </c>
      <c r="F109" s="176">
        <v>95</v>
      </c>
      <c r="G109" s="183">
        <v>116</v>
      </c>
    </row>
    <row r="110" spans="1:7" x14ac:dyDescent="0.25">
      <c r="A110" s="169" t="s">
        <v>203</v>
      </c>
      <c r="B110" s="164" t="s">
        <v>3</v>
      </c>
      <c r="C110" s="271" t="s">
        <v>24</v>
      </c>
      <c r="D110" s="272"/>
      <c r="E110" s="208">
        <v>122</v>
      </c>
      <c r="F110" s="176">
        <v>123</v>
      </c>
      <c r="G110" s="183">
        <v>138</v>
      </c>
    </row>
    <row r="111" spans="1:7" x14ac:dyDescent="0.25">
      <c r="A111" s="169" t="s">
        <v>204</v>
      </c>
      <c r="B111" s="164" t="s">
        <v>3</v>
      </c>
      <c r="C111" s="271" t="s">
        <v>39</v>
      </c>
      <c r="D111" s="272"/>
      <c r="E111" s="194">
        <v>0.57999999999999996</v>
      </c>
      <c r="F111" s="194">
        <v>0.57999999999999996</v>
      </c>
      <c r="G111" s="198">
        <v>0.56999999999999995</v>
      </c>
    </row>
    <row r="112" spans="1:7" x14ac:dyDescent="0.25">
      <c r="A112" s="169" t="s">
        <v>380</v>
      </c>
      <c r="B112" s="164" t="s">
        <v>3</v>
      </c>
      <c r="C112" s="271" t="s">
        <v>39</v>
      </c>
      <c r="D112" s="272"/>
      <c r="E112" s="194">
        <v>0.25</v>
      </c>
      <c r="F112" s="194">
        <v>0.23</v>
      </c>
      <c r="G112" s="198">
        <v>0.25</v>
      </c>
    </row>
    <row r="113" spans="1:7" x14ac:dyDescent="0.25">
      <c r="A113" s="169" t="s">
        <v>205</v>
      </c>
      <c r="B113" s="164" t="s">
        <v>3</v>
      </c>
      <c r="C113" s="271" t="s">
        <v>24</v>
      </c>
      <c r="D113" s="272"/>
      <c r="E113" s="192">
        <v>37.700000000000003</v>
      </c>
      <c r="F113" s="192">
        <v>37.700000000000003</v>
      </c>
      <c r="G113" s="210">
        <v>37.799999999999997</v>
      </c>
    </row>
    <row r="114" spans="1:7" x14ac:dyDescent="0.25">
      <c r="A114" s="169" t="s">
        <v>206</v>
      </c>
      <c r="B114" s="164" t="s">
        <v>3</v>
      </c>
      <c r="C114" s="271" t="s">
        <v>39</v>
      </c>
      <c r="D114" s="272"/>
      <c r="E114" s="194">
        <v>0.24</v>
      </c>
      <c r="F114" s="194">
        <v>0.23</v>
      </c>
      <c r="G114" s="198">
        <v>0.23</v>
      </c>
    </row>
    <row r="115" spans="1:7" x14ac:dyDescent="0.25">
      <c r="A115" s="169" t="s">
        <v>207</v>
      </c>
      <c r="B115" s="164" t="s">
        <v>3</v>
      </c>
      <c r="C115" s="271" t="s">
        <v>39</v>
      </c>
      <c r="D115" s="272"/>
      <c r="E115" s="194">
        <v>0.26</v>
      </c>
      <c r="F115" s="194">
        <v>0.26</v>
      </c>
      <c r="G115" s="198">
        <v>0.26</v>
      </c>
    </row>
    <row r="116" spans="1:7" x14ac:dyDescent="0.25">
      <c r="A116" s="169" t="s">
        <v>381</v>
      </c>
      <c r="B116" s="164" t="s">
        <v>3</v>
      </c>
      <c r="C116" s="271" t="s">
        <v>24</v>
      </c>
      <c r="D116" s="272"/>
      <c r="E116" s="176">
        <v>2302</v>
      </c>
      <c r="F116" s="176">
        <v>2365</v>
      </c>
      <c r="G116" s="183">
        <v>2476</v>
      </c>
    </row>
    <row r="117" spans="1:7" x14ac:dyDescent="0.25">
      <c r="A117" s="170" t="s">
        <v>208</v>
      </c>
      <c r="B117" s="173" t="s">
        <v>23</v>
      </c>
      <c r="C117" s="273" t="s">
        <v>24</v>
      </c>
      <c r="D117" s="274"/>
      <c r="E117" s="177">
        <v>1149</v>
      </c>
      <c r="F117" s="177">
        <v>1684</v>
      </c>
      <c r="G117" s="184">
        <v>1743</v>
      </c>
    </row>
    <row r="118" spans="1:7" x14ac:dyDescent="0.25">
      <c r="A118" s="169" t="s">
        <v>209</v>
      </c>
      <c r="B118" s="164" t="s">
        <v>3</v>
      </c>
      <c r="C118" s="271" t="s">
        <v>39</v>
      </c>
      <c r="D118" s="272"/>
      <c r="E118" s="181">
        <v>1.6E-2</v>
      </c>
      <c r="F118" s="181">
        <v>1.6E-2</v>
      </c>
      <c r="G118" s="188">
        <v>1.7000000000000001E-2</v>
      </c>
    </row>
    <row r="119" spans="1:7" x14ac:dyDescent="0.25">
      <c r="A119" s="215" t="s">
        <v>320</v>
      </c>
      <c r="B119" s="164" t="s">
        <v>3</v>
      </c>
      <c r="C119" s="271" t="s">
        <v>39</v>
      </c>
      <c r="D119" s="272"/>
      <c r="E119" s="195">
        <v>0.68</v>
      </c>
      <c r="F119" s="195">
        <v>0.68</v>
      </c>
      <c r="G119" s="217">
        <v>0.76</v>
      </c>
    </row>
    <row r="120" spans="1:7" x14ac:dyDescent="0.25">
      <c r="A120" s="169" t="s">
        <v>321</v>
      </c>
      <c r="B120" s="164" t="s">
        <v>3</v>
      </c>
      <c r="C120" s="271" t="s">
        <v>39</v>
      </c>
      <c r="D120" s="272"/>
      <c r="E120" s="195">
        <v>0.7</v>
      </c>
      <c r="F120" s="195">
        <v>0.7</v>
      </c>
      <c r="G120" s="217">
        <v>0.68</v>
      </c>
    </row>
    <row r="121" spans="1:7" x14ac:dyDescent="0.25">
      <c r="A121" s="215" t="s">
        <v>322</v>
      </c>
      <c r="B121" s="164" t="s">
        <v>3</v>
      </c>
      <c r="C121" s="271" t="s">
        <v>39</v>
      </c>
      <c r="D121" s="272"/>
      <c r="E121" s="195">
        <v>0.72</v>
      </c>
      <c r="F121" s="195">
        <v>0.72</v>
      </c>
      <c r="G121" s="199">
        <v>0.73</v>
      </c>
    </row>
    <row r="122" spans="1:7" x14ac:dyDescent="0.25">
      <c r="A122" s="169" t="s">
        <v>323</v>
      </c>
      <c r="B122" s="164" t="s">
        <v>3</v>
      </c>
      <c r="C122" s="271" t="s">
        <v>39</v>
      </c>
      <c r="D122" s="272"/>
      <c r="E122" s="195">
        <v>0.79</v>
      </c>
      <c r="F122" s="195">
        <v>0.79</v>
      </c>
      <c r="G122" s="199">
        <v>0.79</v>
      </c>
    </row>
    <row r="123" spans="1:7" x14ac:dyDescent="0.25">
      <c r="A123" s="169" t="s">
        <v>382</v>
      </c>
      <c r="B123" s="164" t="s">
        <v>3</v>
      </c>
      <c r="C123" s="271" t="s">
        <v>39</v>
      </c>
      <c r="D123" s="272"/>
      <c r="E123" s="195">
        <v>0.76</v>
      </c>
      <c r="F123" s="195">
        <v>0.76</v>
      </c>
      <c r="G123" s="199">
        <v>0.76</v>
      </c>
    </row>
    <row r="124" spans="1:7" x14ac:dyDescent="0.25">
      <c r="A124" s="169" t="s">
        <v>383</v>
      </c>
      <c r="B124" s="164" t="s">
        <v>3</v>
      </c>
      <c r="C124" s="271" t="s">
        <v>39</v>
      </c>
      <c r="D124" s="272"/>
      <c r="E124" s="218" t="s">
        <v>25</v>
      </c>
      <c r="F124" s="218" t="s">
        <v>25</v>
      </c>
      <c r="G124" s="199">
        <v>0.67</v>
      </c>
    </row>
    <row r="125" spans="1:7" x14ac:dyDescent="0.25">
      <c r="A125" s="3"/>
      <c r="B125" s="32"/>
      <c r="C125" s="32"/>
      <c r="D125" s="32"/>
      <c r="E125" s="206"/>
      <c r="F125" s="206"/>
      <c r="G125" s="206"/>
    </row>
    <row r="126" spans="1:7" x14ac:dyDescent="0.25">
      <c r="A126" s="161" t="s">
        <v>307</v>
      </c>
      <c r="B126" s="162" t="s">
        <v>0</v>
      </c>
      <c r="C126" s="270" t="s">
        <v>1</v>
      </c>
      <c r="D126" s="270"/>
      <c r="E126" s="160">
        <v>2015</v>
      </c>
      <c r="F126" s="160">
        <v>2016</v>
      </c>
      <c r="G126" s="160">
        <v>2017</v>
      </c>
    </row>
    <row r="127" spans="1:7" x14ac:dyDescent="0.25">
      <c r="A127" s="169" t="s">
        <v>384</v>
      </c>
      <c r="B127" s="164" t="s">
        <v>3</v>
      </c>
      <c r="C127" s="271" t="s">
        <v>24</v>
      </c>
      <c r="D127" s="272"/>
      <c r="E127" s="176">
        <v>774</v>
      </c>
      <c r="F127" s="176">
        <v>867</v>
      </c>
      <c r="G127" s="165">
        <f>F127+84</f>
        <v>951</v>
      </c>
    </row>
    <row r="128" spans="1:7" x14ac:dyDescent="0.25">
      <c r="A128" s="169" t="s">
        <v>265</v>
      </c>
      <c r="B128" s="164" t="s">
        <v>3</v>
      </c>
      <c r="C128" s="271" t="s">
        <v>24</v>
      </c>
      <c r="D128" s="272"/>
      <c r="E128" s="176">
        <v>26</v>
      </c>
      <c r="F128" s="176">
        <v>29</v>
      </c>
      <c r="G128" s="165">
        <v>29</v>
      </c>
    </row>
    <row r="129" spans="1:7" x14ac:dyDescent="0.25">
      <c r="A129" s="169" t="s">
        <v>266</v>
      </c>
      <c r="B129" s="164" t="s">
        <v>3</v>
      </c>
      <c r="C129" s="271" t="s">
        <v>50</v>
      </c>
      <c r="D129" s="272"/>
      <c r="E129" s="176">
        <v>18.600000000000001</v>
      </c>
      <c r="F129" s="176">
        <v>21.2</v>
      </c>
      <c r="G129" s="165">
        <f>F129+3.013286</f>
        <v>24.213286</v>
      </c>
    </row>
    <row r="130" spans="1:7" ht="25.5" x14ac:dyDescent="0.25">
      <c r="A130" s="169" t="s">
        <v>267</v>
      </c>
      <c r="B130" s="164" t="s">
        <v>3</v>
      </c>
      <c r="C130" s="271" t="s">
        <v>50</v>
      </c>
      <c r="D130" s="272"/>
      <c r="E130" s="163" t="s">
        <v>25</v>
      </c>
      <c r="F130" s="163" t="s">
        <v>25</v>
      </c>
      <c r="G130" s="210">
        <v>19.100000000000001</v>
      </c>
    </row>
    <row r="131" spans="1:7" x14ac:dyDescent="0.25">
      <c r="A131" s="169" t="s">
        <v>268</v>
      </c>
      <c r="B131" s="164" t="s">
        <v>3</v>
      </c>
      <c r="C131" s="271" t="s">
        <v>24</v>
      </c>
      <c r="D131" s="272"/>
      <c r="E131" s="176">
        <v>13000</v>
      </c>
      <c r="F131" s="176">
        <v>12600</v>
      </c>
      <c r="G131" s="165">
        <v>16300</v>
      </c>
    </row>
    <row r="132" spans="1:7" x14ac:dyDescent="0.25">
      <c r="A132" s="169" t="s">
        <v>314</v>
      </c>
      <c r="B132" s="164" t="s">
        <v>3</v>
      </c>
      <c r="C132" s="271" t="s">
        <v>24</v>
      </c>
      <c r="D132" s="272"/>
      <c r="E132" s="176">
        <v>7000</v>
      </c>
      <c r="F132" s="176">
        <v>12000</v>
      </c>
      <c r="G132" s="165">
        <v>8000</v>
      </c>
    </row>
    <row r="133" spans="1:7" x14ac:dyDescent="0.25">
      <c r="A133" s="169" t="s">
        <v>385</v>
      </c>
      <c r="B133" s="164" t="s">
        <v>3</v>
      </c>
      <c r="C133" s="271" t="s">
        <v>24</v>
      </c>
      <c r="D133" s="272"/>
      <c r="E133" s="176">
        <v>39</v>
      </c>
      <c r="F133" s="176">
        <v>43</v>
      </c>
      <c r="G133" s="165">
        <v>30</v>
      </c>
    </row>
    <row r="134" spans="1:7" ht="25.5" x14ac:dyDescent="0.25">
      <c r="A134" s="169" t="s">
        <v>269</v>
      </c>
      <c r="B134" s="164" t="s">
        <v>3</v>
      </c>
      <c r="C134" s="271" t="s">
        <v>243</v>
      </c>
      <c r="D134" s="272"/>
      <c r="E134" s="176">
        <v>430</v>
      </c>
      <c r="F134" s="176">
        <v>600</v>
      </c>
      <c r="G134" s="165">
        <v>440</v>
      </c>
    </row>
    <row r="135" spans="1:7" x14ac:dyDescent="0.25">
      <c r="A135" s="211" t="s">
        <v>386</v>
      </c>
      <c r="B135" s="164" t="s">
        <v>3</v>
      </c>
      <c r="C135" s="271" t="s">
        <v>270</v>
      </c>
      <c r="D135" s="272"/>
      <c r="E135" s="213">
        <v>4000</v>
      </c>
      <c r="F135" s="213">
        <v>2600</v>
      </c>
      <c r="G135" s="234" t="s">
        <v>25</v>
      </c>
    </row>
    <row r="136" spans="1:7" x14ac:dyDescent="0.25">
      <c r="A136" s="169" t="s">
        <v>315</v>
      </c>
      <c r="B136" s="164" t="s">
        <v>3</v>
      </c>
      <c r="C136" s="271" t="s">
        <v>270</v>
      </c>
      <c r="D136" s="272"/>
      <c r="E136" s="176">
        <v>40</v>
      </c>
      <c r="F136" s="176">
        <v>49</v>
      </c>
      <c r="G136" s="165">
        <v>51</v>
      </c>
    </row>
    <row r="137" spans="1:7" x14ac:dyDescent="0.25">
      <c r="A137" s="169" t="s">
        <v>272</v>
      </c>
      <c r="B137" s="164" t="s">
        <v>3</v>
      </c>
      <c r="C137" s="271" t="s">
        <v>270</v>
      </c>
      <c r="D137" s="272"/>
      <c r="E137" s="163" t="s">
        <v>25</v>
      </c>
      <c r="F137" s="163" t="s">
        <v>25</v>
      </c>
      <c r="G137" s="165">
        <v>8250</v>
      </c>
    </row>
    <row r="138" spans="1:7" x14ac:dyDescent="0.25">
      <c r="A138" s="169" t="s">
        <v>387</v>
      </c>
      <c r="B138" s="164" t="s">
        <v>3</v>
      </c>
      <c r="C138" s="271" t="s">
        <v>24</v>
      </c>
      <c r="D138" s="272"/>
      <c r="E138" s="176">
        <v>213</v>
      </c>
      <c r="F138" s="176">
        <v>346</v>
      </c>
      <c r="G138" s="165">
        <v>366</v>
      </c>
    </row>
    <row r="139" spans="1:7" x14ac:dyDescent="0.25">
      <c r="A139" s="212" t="s">
        <v>316</v>
      </c>
      <c r="B139" s="164" t="s">
        <v>3</v>
      </c>
      <c r="C139" s="271" t="s">
        <v>178</v>
      </c>
      <c r="D139" s="272"/>
      <c r="E139" s="176">
        <v>2000</v>
      </c>
      <c r="F139" s="176">
        <v>2600</v>
      </c>
      <c r="G139" s="165">
        <v>2800</v>
      </c>
    </row>
    <row r="140" spans="1:7" x14ac:dyDescent="0.25">
      <c r="A140" s="211" t="s">
        <v>271</v>
      </c>
      <c r="B140" s="216" t="s">
        <v>3</v>
      </c>
      <c r="C140" s="271" t="s">
        <v>24</v>
      </c>
      <c r="D140" s="272"/>
      <c r="E140" s="214">
        <v>300</v>
      </c>
      <c r="F140" s="214">
        <v>300</v>
      </c>
      <c r="G140" s="234" t="s">
        <v>25</v>
      </c>
    </row>
    <row r="141" spans="1:7" x14ac:dyDescent="0.25">
      <c r="A141" s="2"/>
      <c r="B141" s="2"/>
      <c r="C141" s="2"/>
      <c r="D141" s="2"/>
      <c r="E141" s="2"/>
      <c r="F141" s="2"/>
      <c r="G141" s="2"/>
    </row>
    <row r="142" spans="1:7" ht="25.5" customHeight="1" x14ac:dyDescent="0.25">
      <c r="A142" s="262" t="s">
        <v>331</v>
      </c>
      <c r="B142" s="263"/>
      <c r="C142" s="263"/>
      <c r="D142" s="263"/>
      <c r="E142" s="263"/>
      <c r="F142" s="263"/>
      <c r="G142" s="263"/>
    </row>
    <row r="143" spans="1:7" ht="25.5" customHeight="1" x14ac:dyDescent="0.25">
      <c r="A143" s="262" t="s">
        <v>332</v>
      </c>
      <c r="B143" s="263"/>
      <c r="C143" s="263"/>
      <c r="D143" s="263"/>
      <c r="E143" s="263"/>
      <c r="F143" s="263"/>
      <c r="G143" s="263"/>
    </row>
    <row r="144" spans="1:7" x14ac:dyDescent="0.25">
      <c r="A144" s="220" t="s">
        <v>333</v>
      </c>
      <c r="B144" s="220"/>
      <c r="C144" s="220"/>
      <c r="D144" s="220"/>
      <c r="E144" s="220"/>
      <c r="F144" s="220"/>
      <c r="G144" s="220"/>
    </row>
    <row r="145" spans="1:7" ht="25.5" customHeight="1" x14ac:dyDescent="0.25">
      <c r="A145" s="262" t="s">
        <v>334</v>
      </c>
      <c r="B145" s="263"/>
      <c r="C145" s="263"/>
      <c r="D145" s="263"/>
      <c r="E145" s="263"/>
      <c r="F145" s="263"/>
      <c r="G145" s="263"/>
    </row>
    <row r="146" spans="1:7" x14ac:dyDescent="0.25">
      <c r="A146" s="262" t="s">
        <v>338</v>
      </c>
      <c r="B146" s="263"/>
      <c r="C146" s="263"/>
      <c r="D146" s="263"/>
      <c r="E146" s="263"/>
      <c r="F146" s="263"/>
      <c r="G146" s="263"/>
    </row>
    <row r="147" spans="1:7" x14ac:dyDescent="0.25">
      <c r="A147" s="220" t="s">
        <v>335</v>
      </c>
      <c r="B147" s="220"/>
      <c r="C147" s="220"/>
      <c r="D147" s="220"/>
      <c r="E147" s="220"/>
      <c r="F147" s="220"/>
      <c r="G147" s="220"/>
    </row>
    <row r="148" spans="1:7" x14ac:dyDescent="0.25">
      <c r="A148" s="220" t="s">
        <v>336</v>
      </c>
      <c r="B148" s="220"/>
      <c r="C148" s="220"/>
      <c r="D148" s="220"/>
      <c r="E148" s="220"/>
      <c r="F148" s="220"/>
      <c r="G148" s="220"/>
    </row>
    <row r="149" spans="1:7" x14ac:dyDescent="0.25">
      <c r="A149" s="220" t="s">
        <v>337</v>
      </c>
      <c r="B149" s="220"/>
      <c r="C149" s="220"/>
      <c r="D149" s="220"/>
      <c r="E149" s="220"/>
      <c r="F149" s="220"/>
      <c r="G149" s="220"/>
    </row>
  </sheetData>
  <mergeCells count="137">
    <mergeCell ref="C39:D39"/>
    <mergeCell ref="C40:D40"/>
    <mergeCell ref="C6:D6"/>
    <mergeCell ref="C120:D120"/>
    <mergeCell ref="C119:D119"/>
    <mergeCell ref="C126:D126"/>
    <mergeCell ref="C121:D121"/>
    <mergeCell ref="C122:D122"/>
    <mergeCell ref="C30:D30"/>
    <mergeCell ref="C13:D13"/>
    <mergeCell ref="C14:D14"/>
    <mergeCell ref="C15:D15"/>
    <mergeCell ref="C16:D16"/>
    <mergeCell ref="C17:D17"/>
    <mergeCell ref="C18:D18"/>
    <mergeCell ref="C7:D7"/>
    <mergeCell ref="C8:D8"/>
    <mergeCell ref="C9:D9"/>
    <mergeCell ref="C10:D10"/>
    <mergeCell ref="C11:D11"/>
    <mergeCell ref="C12:D12"/>
    <mergeCell ref="C25:D25"/>
    <mergeCell ref="C26:D26"/>
    <mergeCell ref="C27:D27"/>
    <mergeCell ref="C33:D33"/>
    <mergeCell ref="C34:D34"/>
    <mergeCell ref="C35:D35"/>
    <mergeCell ref="C36:D36"/>
    <mergeCell ref="C37:D37"/>
    <mergeCell ref="C38:D38"/>
    <mergeCell ref="C32:D32"/>
    <mergeCell ref="C19:D19"/>
    <mergeCell ref="C20:D20"/>
    <mergeCell ref="C21:D21"/>
    <mergeCell ref="C22:D22"/>
    <mergeCell ref="C23:D23"/>
    <mergeCell ref="C24:D24"/>
    <mergeCell ref="C28:D28"/>
    <mergeCell ref="C31:D31"/>
    <mergeCell ref="C45:D45"/>
    <mergeCell ref="C46:D46"/>
    <mergeCell ref="C47:D47"/>
    <mergeCell ref="C48:D48"/>
    <mergeCell ref="C49:D49"/>
    <mergeCell ref="C50:D50"/>
    <mergeCell ref="C41:D41"/>
    <mergeCell ref="C42:D42"/>
    <mergeCell ref="C43:D43"/>
    <mergeCell ref="C44:D44"/>
    <mergeCell ref="C57:D57"/>
    <mergeCell ref="C58:D58"/>
    <mergeCell ref="C59:D59"/>
    <mergeCell ref="C60:D60"/>
    <mergeCell ref="C61:D61"/>
    <mergeCell ref="C62:D62"/>
    <mergeCell ref="C51:D51"/>
    <mergeCell ref="C52:D52"/>
    <mergeCell ref="C53:D53"/>
    <mergeCell ref="C54:D54"/>
    <mergeCell ref="C55:D55"/>
    <mergeCell ref="C56:D56"/>
    <mergeCell ref="C71:D71"/>
    <mergeCell ref="C72:D72"/>
    <mergeCell ref="C73:D73"/>
    <mergeCell ref="C74:D74"/>
    <mergeCell ref="C75:D75"/>
    <mergeCell ref="C76:D76"/>
    <mergeCell ref="C63:D63"/>
    <mergeCell ref="C64:D64"/>
    <mergeCell ref="C65:D65"/>
    <mergeCell ref="C66:D66"/>
    <mergeCell ref="C67:D67"/>
    <mergeCell ref="C70:D70"/>
    <mergeCell ref="C85:D85"/>
    <mergeCell ref="C86:D86"/>
    <mergeCell ref="C87:D87"/>
    <mergeCell ref="C88:D88"/>
    <mergeCell ref="C89:D89"/>
    <mergeCell ref="C90:D90"/>
    <mergeCell ref="C77:D77"/>
    <mergeCell ref="C80:D80"/>
    <mergeCell ref="C81:D81"/>
    <mergeCell ref="C82:D82"/>
    <mergeCell ref="C83:D83"/>
    <mergeCell ref="C84:D84"/>
    <mergeCell ref="C97:D97"/>
    <mergeCell ref="C98:D98"/>
    <mergeCell ref="C99:D99"/>
    <mergeCell ref="C100:D100"/>
    <mergeCell ref="C101:D101"/>
    <mergeCell ref="C102:D102"/>
    <mergeCell ref="C91:D91"/>
    <mergeCell ref="C92:D92"/>
    <mergeCell ref="C93:D93"/>
    <mergeCell ref="C94:D94"/>
    <mergeCell ref="C95:D95"/>
    <mergeCell ref="C96:D96"/>
    <mergeCell ref="A142:G142"/>
    <mergeCell ref="A143:G143"/>
    <mergeCell ref="A145:G145"/>
    <mergeCell ref="A146:G146"/>
    <mergeCell ref="C123:D123"/>
    <mergeCell ref="C124:D124"/>
    <mergeCell ref="C115:D115"/>
    <mergeCell ref="C116:D116"/>
    <mergeCell ref="C117:D117"/>
    <mergeCell ref="C118:D118"/>
    <mergeCell ref="C136:D136"/>
    <mergeCell ref="C137:D137"/>
    <mergeCell ref="C138:D138"/>
    <mergeCell ref="C139:D139"/>
    <mergeCell ref="C140:D140"/>
    <mergeCell ref="C135:D135"/>
    <mergeCell ref="C4:D4"/>
    <mergeCell ref="C5:D5"/>
    <mergeCell ref="C69:D69"/>
    <mergeCell ref="C79:D79"/>
    <mergeCell ref="C130:D130"/>
    <mergeCell ref="C131:D131"/>
    <mergeCell ref="C132:D132"/>
    <mergeCell ref="C133:D133"/>
    <mergeCell ref="C134:D134"/>
    <mergeCell ref="C127:D127"/>
    <mergeCell ref="C128:D128"/>
    <mergeCell ref="C129:D129"/>
    <mergeCell ref="C109:D109"/>
    <mergeCell ref="C110:D110"/>
    <mergeCell ref="C111:D111"/>
    <mergeCell ref="C112:D112"/>
    <mergeCell ref="C113:D113"/>
    <mergeCell ref="C114:D114"/>
    <mergeCell ref="C103:D103"/>
    <mergeCell ref="C104:D104"/>
    <mergeCell ref="C105:D105"/>
    <mergeCell ref="C106:D106"/>
    <mergeCell ref="C107:D107"/>
    <mergeCell ref="C108:D108"/>
  </mergeCells>
  <pageMargins left="0.7" right="0.7" top="0.75" bottom="0.75" header="0.3" footer="0.3"/>
  <pageSetup paperSize="9" scale="6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Bq resp - data sur 3 ans</vt:lpstr>
      <vt:lpstr>Chgt climat. - data sur 3 ans</vt:lpstr>
      <vt:lpstr>Engagement - data sur 3 ans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 BOISGARD (A156659)</dc:creator>
  <cp:lastModifiedBy>MARIE NOELLE SCHMITT (a336652)</cp:lastModifiedBy>
  <dcterms:created xsi:type="dcterms:W3CDTF">2018-06-08T14:20:46Z</dcterms:created>
  <dcterms:modified xsi:type="dcterms:W3CDTF">2018-06-27T14:36:43Z</dcterms:modified>
</cp:coreProperties>
</file>